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Registos" sheetId="2" state="visible" r:id="rId2"/>
    <sheet xmlns:r="http://schemas.openxmlformats.org/officeDocument/2006/relationships" name="Tabelas" sheetId="3" state="visible" r:id="rId3"/>
    <sheet xmlns:r="http://schemas.openxmlformats.org/officeDocument/2006/relationships" name="Instruções" sheetId="4" state="visible" r:id="rId4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#,##0.00 [$€-pt-PT]"/>
    <numFmt numFmtId="165" formatCode="d/m/yyyy"/>
    <numFmt numFmtId="166" formatCode="#,##0.00 &quot;km&quot;"/>
    <numFmt numFmtId="167" formatCode="0.0000 [$€-pt-PT]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0B4F6C"/>
      <sz val="11"/>
    </font>
    <font>
      <name val="Calibri"/>
      <color rgb="004B5563"/>
      <sz val="9"/>
    </font>
    <font>
      <name val="Calibri"/>
      <b val="1"/>
      <color rgb="00FFFFFF"/>
      <sz val="11"/>
    </font>
    <font>
      <name val="Calibri"/>
      <color rgb="001F2933"/>
      <sz val="10"/>
    </font>
    <font>
      <name val="Calibri"/>
      <b val="1"/>
      <color rgb="000B4F6C"/>
      <sz val="12"/>
    </font>
  </fonts>
  <fills count="11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F5F0E6"/>
      </patternFill>
    </fill>
    <fill>
      <patternFill patternType="solid">
        <fgColor rgb="00FFFFFF"/>
      </patternFill>
    </fill>
    <fill>
      <patternFill patternType="solid">
        <fgColor rgb="00FFF3D6"/>
      </patternFill>
    </fill>
    <fill>
      <patternFill patternType="solid">
        <fgColor rgb="00E7ECEF"/>
      </patternFill>
    </fill>
    <fill>
      <patternFill patternType="solid">
        <fgColor rgb="00146B4A"/>
      </patternFill>
    </fill>
    <fill>
      <patternFill patternType="solid">
        <fgColor rgb="00D9EAD3"/>
      </patternFill>
    </fill>
    <fill>
      <patternFill patternType="solid">
        <fgColor rgb="00FCE5CD"/>
      </patternFill>
    </fill>
    <fill>
      <patternFill patternType="solid">
        <fgColor rgb="00F4CCCC"/>
      </patternFill>
    </fill>
  </fills>
  <borders count="2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center" vertical="center" wrapText="1"/>
    </xf>
    <xf numFmtId="0" fontId="0" fillId="2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1" fontId="6" fillId="3" borderId="1" applyAlignment="1" pivotButton="0" quotePrefix="0" xfId="0">
      <alignment horizontal="right" vertical="center"/>
    </xf>
    <xf numFmtId="164" fontId="6" fillId="3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164" fontId="6" fillId="4" borderId="1" applyAlignment="1" pivotButton="0" quotePrefix="0" xfId="0">
      <alignment horizontal="right" vertical="center"/>
    </xf>
    <xf numFmtId="0" fontId="5" fillId="5" borderId="1" applyAlignment="1" applyProtection="1" pivotButton="0" quotePrefix="0" xfId="0">
      <alignment horizontal="left" vertical="center" wrapText="1"/>
      <protection locked="0" hidden="0"/>
    </xf>
    <xf numFmtId="165" fontId="5" fillId="5" borderId="1" applyAlignment="1" applyProtection="1" pivotButton="0" quotePrefix="0" xfId="0">
      <alignment horizontal="left" vertical="center" wrapText="1"/>
      <protection locked="0" hidden="0"/>
    </xf>
    <xf numFmtId="2" fontId="5" fillId="5" borderId="1" applyAlignment="1" applyProtection="1" pivotButton="0" quotePrefix="0" xfId="0">
      <alignment horizontal="left" vertical="center" wrapText="1"/>
      <protection locked="0" hidden="0"/>
    </xf>
    <xf numFmtId="164" fontId="5" fillId="6" borderId="1" applyAlignment="1" pivotButton="0" quotePrefix="0" xfId="0">
      <alignment horizontal="left" vertical="center" wrapText="1"/>
    </xf>
    <xf numFmtId="166" fontId="5" fillId="5" borderId="1" applyAlignment="1" applyProtection="1" pivotButton="0" quotePrefix="0" xfId="0">
      <alignment horizontal="left" vertical="center" wrapText="1"/>
      <protection locked="0" hidden="0"/>
    </xf>
    <xf numFmtId="167" fontId="5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center" vertical="center" wrapText="1"/>
    </xf>
    <xf numFmtId="164" fontId="5" fillId="5" borderId="1" applyAlignment="1" applyProtection="1" pivotButton="0" quotePrefix="0" xfId="0">
      <alignment horizontal="left" vertical="center" wrapText="1"/>
      <protection locked="0" hidden="0"/>
    </xf>
    <xf numFmtId="167" fontId="5" fillId="5" borderId="1" applyAlignment="1" applyProtection="1" pivotButton="0" quotePrefix="0" xfId="0">
      <alignment horizontal="left" vertical="center" wrapText="1"/>
      <protection locked="0" hidden="0"/>
    </xf>
    <xf numFmtId="0" fontId="0" fillId="2" borderId="1" pivotButton="0" quotePrefix="0" xfId="0"/>
    <xf numFmtId="0" fontId="4" fillId="7" borderId="1" applyAlignment="1" pivotButton="0" quotePrefix="0" xfId="0">
      <alignment horizontal="left" vertical="center" wrapText="1"/>
    </xf>
    <xf numFmtId="0" fontId="0" fillId="7" borderId="1" pivotButton="0" quotePrefix="0" xfId="0"/>
    <xf numFmtId="0" fontId="5" fillId="0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left" vertical="center" wrapText="1"/>
    </xf>
    <xf numFmtId="0" fontId="5" fillId="9" borderId="1" applyAlignment="1" pivotButton="0" quotePrefix="0" xfId="0">
      <alignment horizontal="left" vertical="center" wrapText="1"/>
    </xf>
    <xf numFmtId="0" fontId="5" fillId="10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ill>
        <patternFill patternType="solid">
          <fgColor rgb="00D9EAD3"/>
        </patternFill>
      </fill>
    </dxf>
    <dxf>
      <fill>
        <patternFill patternType="solid">
          <fgColor rgb="00FCE5CD"/>
        </patternFill>
      </fill>
    </dxf>
    <dxf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por âmbito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'Painel'!F5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prstDash val="solid"/>
            </a:ln>
          </spPr>
          <cat>
            <numRef>
              <f>'Painel'!$E$6:$E$7</f>
            </numRef>
          </cat>
          <val>
            <numRef>
              <f>'Painel'!$F$6:$F$7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Âmbito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numFmt formatCode="#,##0.00 [$€-pt-PT]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Composição do total</a:t>
            </a:r>
          </a:p>
        </rich>
      </tx>
    </title>
    <plotArea>
      <pieChart>
        <varyColors val="1"/>
        <ser>
          <idx val="0"/>
          <order val="0"/>
          <tx>
            <strRef>
              <f>'Painel'!F9</f>
            </strRef>
          </tx>
          <spPr>
            <a:solidFill xmlns:a="http://schemas.openxmlformats.org/drawingml/2006/main">
              <a:srgbClr val="0B4F6C"/>
            </a:solidFill>
            <a:ln xmlns:a="http://schemas.openxmlformats.org/drawingml/2006/main">
              <a:prstDash val="solid"/>
            </a:ln>
          </spPr>
          <cat>
            <numRef>
              <f>'Painel'!$E$10:$E$11</f>
            </numRef>
          </cat>
          <val>
            <numRef>
              <f>'Painel'!$F$10:$F$11</f>
            </numRef>
          </val>
        </ser>
        <dLbls>
          <showPercent val="0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4</row>
      <rowOff>0</rowOff>
    </from>
    <ext cx="50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18</row>
      <rowOff>0</rowOff>
    </from>
    <ext cx="504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ecordsTable" displayName="RecordsTable" ref="A5:W105" headerRowCount="1">
  <autoFilter ref="A5:W105"/>
  <tableColumns count="23">
    <tableColumn id="1" name="N.º registo"/>
    <tableColumn id="2" name="Estado interno"/>
    <tableColumn id="3" name="Data de início"/>
    <tableColumn id="4" name="Data de fim"/>
    <tableColumn id="5" name="Beneficiário"/>
    <tableColumn id="6" name="Entidade/projeto"/>
    <tableColumn id="7" name="Motivo da deslocação"/>
    <tableColumn id="8" name="Âmbito"/>
    <tableColumn id="9" name="Destino"/>
    <tableColumn id="10" name="País"/>
    <tableColumn id="11" name="Quantidade elegível"/>
    <tableColumn id="12" name="Código de taxa"/>
    <tableColumn id="13" name="Taxa unitária (€)"/>
    <tableColumn id="14" name="Ajudas de custo (€)"/>
    <tableColumn id="15" name="Meio de transporte"/>
    <tableColumn id="16" name="Quilómetros"/>
    <tableColumn id="17" name="Código de quilometragem"/>
    <tableColumn id="18" name="Taxa €/km"/>
    <tableColumn id="19" name="Reembolso de quilómetros (€)"/>
    <tableColumn id="20" name="Total da deslocação (€)"/>
    <tableColumn id="21" name="Referência de comprovativo"/>
    <tableColumn id="22" name="Observações"/>
    <tableColumn id="23" name="Controlo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NationalRatesTable" displayName="NationalRatesTable" ref="A9:H29" headerRowCount="1">
  <autoFilter ref="A9:H29"/>
  <tableColumns count="8">
    <tableColumn id="1" name="Código de taxa"/>
    <tableColumn id="2" name="Designação"/>
    <tableColumn id="3" name="Destino/área de referência"/>
    <tableColumn id="4" name="Categoria/condição"/>
    <tableColumn id="5" name="Unidade de cálculo"/>
    <tableColumn id="6" name="Taxa unitária (€)"/>
    <tableColumn id="7" name="Fonte ou referência"/>
    <tableColumn id="8" name="Observações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ForeignRatesTable" displayName="ForeignRatesTable" ref="A34:H54" headerRowCount="1">
  <autoFilter ref="A34:H54"/>
  <tableColumns count="8">
    <tableColumn id="1" name="Código de taxa"/>
    <tableColumn id="2" name="Designação"/>
    <tableColumn id="3" name="Destino/área de referência"/>
    <tableColumn id="4" name="Categoria/condição"/>
    <tableColumn id="5" name="Unidade de cálculo"/>
    <tableColumn id="6" name="Taxa unitária (€)"/>
    <tableColumn id="7" name="Fonte ou referência"/>
    <tableColumn id="8" name="Observações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MileageRatesTable" displayName="MileageRatesTable" ref="J9:M29" headerRowCount="1">
  <autoFilter ref="J9:M29"/>
  <tableColumns count="4">
    <tableColumn id="10" name="Código de quilometragem"/>
    <tableColumn id="11" name="Designação/meio de transporte"/>
    <tableColumn id="12" name="Taxa €/km"/>
    <tableColumn id="13" name="Fonte ou referência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zoomScale="90" workbookViewId="0">
      <selection activeCell="A1" sqref="A1"/>
    </sheetView>
  </sheetViews>
  <sheetFormatPr baseColWidth="8" defaultRowHeight="15"/>
  <cols>
    <col width="31" customWidth="1" min="1" max="1"/>
    <col width="4" customWidth="1" min="2" max="2"/>
    <col width="20" customWidth="1" min="3" max="3"/>
    <col width="4" customWidth="1" min="4" max="4"/>
    <col width="22" customWidth="1" min="5" max="5"/>
    <col width="20" customWidth="1" min="6" max="6"/>
    <col width="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28" customHeight="1">
      <c r="A1" s="1" t="inlineStr">
        <is>
          <t>Mapa de ajudas de custo nacionais e ao estrangeiro</t>
        </is>
      </c>
    </row>
    <row r="2">
      <c r="A2" s="2" t="inlineStr">
        <is>
          <t>Resumo interno de deslocações, ajudas de custo e quilometragem</t>
        </is>
      </c>
    </row>
    <row r="3" ht="28" customHeight="1">
      <c r="A3" s="3" t="inlineStr">
        <is>
          <t>Os resultados dependem das taxas e critérios configurados na folha «Tabelas». Confirmar sempre a informação aplicável junto da fonte oficial competente.</t>
        </is>
      </c>
    </row>
    <row r="4"/>
    <row r="5">
      <c r="A5" s="4" t="inlineStr">
        <is>
          <t>Indicadores do período</t>
        </is>
      </c>
      <c r="B5" s="5" t="n"/>
      <c r="C5" s="5" t="n"/>
      <c r="E5" s="6" t="inlineStr">
        <is>
          <t>Âmbito</t>
        </is>
      </c>
      <c r="F5" s="6" t="inlineStr">
        <is>
          <t>Total</t>
        </is>
      </c>
    </row>
    <row r="6">
      <c r="A6" s="7" t="inlineStr">
        <is>
          <t>Total de deslocações</t>
        </is>
      </c>
      <c r="B6" s="8" t="n"/>
      <c r="C6" s="9">
        <f>IFERROR(COUNTIFS('Registos'!$A$6:$A$105,"&lt;&gt;",'Registos'!$C$6:$C$105,"&gt;="&amp;IF('Tabelas'!$Q$35="",0,'Tabelas'!$Q$35),'Registos'!$C$6:$C$105,"&lt;="&amp;IF('Tabelas'!$Q$36="",DATE(9999,12,31),'Tabelas'!$Q$36)),0)</f>
        <v/>
      </c>
      <c r="E6" s="7" t="inlineStr">
        <is>
          <t>Nacional</t>
        </is>
      </c>
      <c r="F6" s="10">
        <f>IFERROR(SUMIFS('Registos'!$T$6:$T$105,'Registos'!$H$6:$H$105,"Nacional",'Registos'!$C$6:$C$105,"&gt;="&amp;IF('Tabelas'!$Q$35="",0,'Tabelas'!$Q$35),'Registos'!$C$6:$C$105,"&lt;="&amp;IF('Tabelas'!$Q$36="",DATE(9999,12,31),'Tabelas'!$Q$36)),0)</f>
        <v/>
      </c>
    </row>
    <row r="7">
      <c r="A7" s="11" t="inlineStr">
        <is>
          <t>Ajudas de custo calculadas</t>
        </is>
      </c>
      <c r="B7" s="12" t="n"/>
      <c r="C7" s="13">
        <f>IFERROR(SUMIFS('Registos'!$N$6:$N$105,'Registos'!$C$6:$C$105,"&gt;="&amp;IF('Tabelas'!$Q$35="",0,'Tabelas'!$Q$35),'Registos'!$C$6:$C$105,"&lt;="&amp;IF('Tabelas'!$Q$36="",DATE(9999,12,31),'Tabelas'!$Q$36)),0)</f>
        <v/>
      </c>
      <c r="E7" s="11" t="inlineStr">
        <is>
          <t>Estrangeiro</t>
        </is>
      </c>
      <c r="F7" s="13">
        <f>IFERROR(SUMIFS('Registos'!$T$6:$T$105,'Registos'!$H$6:$H$105,"Estrangeiro",'Registos'!$C$6:$C$105,"&gt;="&amp;IF('Tabelas'!$Q$35="",0,'Tabelas'!$Q$35),'Registos'!$C$6:$C$105,"&lt;="&amp;IF('Tabelas'!$Q$36="",DATE(9999,12,31),'Tabelas'!$Q$36)),0)</f>
        <v/>
      </c>
    </row>
    <row r="8">
      <c r="A8" s="7" t="inlineStr">
        <is>
          <t>Reembolso de quilómetros</t>
        </is>
      </c>
      <c r="B8" s="8" t="n"/>
      <c r="C8" s="10">
        <f>IFERROR(SUMIFS('Registos'!$S$6:$S$105,'Registos'!$C$6:$C$105,"&gt;="&amp;IF('Tabelas'!$Q$35="",0,'Tabelas'!$Q$35),'Registos'!$C$6:$C$105,"&lt;="&amp;IF('Tabelas'!$Q$36="",DATE(9999,12,31),'Tabelas'!$Q$36)),0)</f>
        <v/>
      </c>
    </row>
    <row r="9">
      <c r="A9" s="11" t="inlineStr">
        <is>
          <t>Total das deslocações</t>
        </is>
      </c>
      <c r="B9" s="12" t="n"/>
      <c r="C9" s="13">
        <f>IFERROR(SUMIFS('Registos'!$T$6:$T$105,'Registos'!$C$6:$C$105,"&gt;="&amp;IF('Tabelas'!$Q$35="",0,'Tabelas'!$Q$35),'Registos'!$C$6:$C$105,"&lt;="&amp;IF('Tabelas'!$Q$36="",DATE(9999,12,31),'Tabelas'!$Q$36)),0)</f>
        <v/>
      </c>
      <c r="E9" s="6" t="inlineStr">
        <is>
          <t>Componente</t>
        </is>
      </c>
      <c r="F9" s="6" t="inlineStr">
        <is>
          <t>Total</t>
        </is>
      </c>
    </row>
    <row r="10">
      <c r="A10" s="7" t="inlineStr">
        <is>
          <t>Registos por rever</t>
        </is>
      </c>
      <c r="B10" s="8" t="n"/>
      <c r="C10" s="9">
        <f>IFERROR(COUNTIFS('Registos'!$A$6:$A$105,"&lt;&gt;",'Registos'!$C$6:$C$105,"&gt;="&amp;IF('Tabelas'!$Q$35="",0,'Tabelas'!$Q$35),'Registos'!$C$6:$C$105,"&lt;="&amp;IF('Tabelas'!$Q$36="",DATE(9999,12,31),'Tabelas'!$Q$36),'Registos'!$W$6:$W$105,"&lt;&gt;Pronto a rever"),0)</f>
        <v/>
      </c>
      <c r="E10" s="7" t="inlineStr">
        <is>
          <t>Ajudas de custo</t>
        </is>
      </c>
      <c r="F10" s="10">
        <f>IFERROR(C7,0)</f>
        <v/>
      </c>
    </row>
    <row r="11">
      <c r="A11" s="11" t="inlineStr">
        <is>
          <t>Diferença de controlo por âmbito</t>
        </is>
      </c>
      <c r="B11" s="12" t="n"/>
      <c r="C11" s="13">
        <f>IFERROR(C9-SUM(F6:F7),0)</f>
        <v/>
      </c>
      <c r="E11" s="11" t="inlineStr">
        <is>
          <t>Quilometragem</t>
        </is>
      </c>
      <c r="F11" s="13">
        <f>IFERROR(C8,0)</f>
        <v/>
      </c>
    </row>
    <row r="12">
      <c r="C12">
        <f>""</f>
        <v/>
      </c>
      <c r="F12">
        <f>""</f>
        <v/>
      </c>
    </row>
    <row r="13">
      <c r="C13">
        <f>""</f>
        <v/>
      </c>
      <c r="F13">
        <f>""</f>
        <v/>
      </c>
    </row>
    <row r="14">
      <c r="C14">
        <f>""</f>
        <v/>
      </c>
      <c r="F14">
        <f>""</f>
        <v/>
      </c>
    </row>
    <row r="15">
      <c r="C15">
        <f>""</f>
        <v/>
      </c>
      <c r="F15">
        <f>""</f>
        <v/>
      </c>
    </row>
    <row r="16">
      <c r="C16">
        <f>""</f>
        <v/>
      </c>
      <c r="F16">
        <f>""</f>
        <v/>
      </c>
    </row>
    <row r="17">
      <c r="C17">
        <f>""</f>
        <v/>
      </c>
      <c r="F17">
        <f>""</f>
        <v/>
      </c>
    </row>
    <row r="18">
      <c r="C18">
        <f>""</f>
        <v/>
      </c>
      <c r="F18">
        <f>""</f>
        <v/>
      </c>
    </row>
    <row r="19">
      <c r="C19">
        <f>""</f>
        <v/>
      </c>
      <c r="F19">
        <f>""</f>
        <v/>
      </c>
    </row>
    <row r="20">
      <c r="C20">
        <f>""</f>
        <v/>
      </c>
      <c r="F20">
        <f>""</f>
        <v/>
      </c>
    </row>
    <row r="21">
      <c r="C21">
        <f>""</f>
        <v/>
      </c>
      <c r="F21">
        <f>""</f>
        <v/>
      </c>
    </row>
    <row r="22">
      <c r="C22">
        <f>""</f>
        <v/>
      </c>
      <c r="F22">
        <f>""</f>
        <v/>
      </c>
    </row>
    <row r="23">
      <c r="C23">
        <f>""</f>
        <v/>
      </c>
      <c r="F23">
        <f>""</f>
        <v/>
      </c>
    </row>
    <row r="24">
      <c r="C24">
        <f>""</f>
        <v/>
      </c>
      <c r="F24">
        <f>""</f>
        <v/>
      </c>
    </row>
    <row r="25">
      <c r="C25">
        <f>""</f>
        <v/>
      </c>
      <c r="F25">
        <f>""</f>
        <v/>
      </c>
    </row>
    <row r="26">
      <c r="C26">
        <f>""</f>
        <v/>
      </c>
      <c r="F26">
        <f>""</f>
        <v/>
      </c>
    </row>
    <row r="27">
      <c r="C27">
        <f>""</f>
        <v/>
      </c>
      <c r="F27">
        <f>""</f>
        <v/>
      </c>
    </row>
    <row r="28">
      <c r="C28">
        <f>""</f>
        <v/>
      </c>
      <c r="F28">
        <f>""</f>
        <v/>
      </c>
    </row>
    <row r="29">
      <c r="C29">
        <f>""</f>
        <v/>
      </c>
      <c r="F29">
        <f>""</f>
        <v/>
      </c>
    </row>
    <row r="30">
      <c r="C30">
        <f>""</f>
        <v/>
      </c>
      <c r="F30">
        <f>""</f>
        <v/>
      </c>
    </row>
    <row r="31">
      <c r="C31">
        <f>""</f>
        <v/>
      </c>
      <c r="F31">
        <f>""</f>
        <v/>
      </c>
    </row>
    <row r="32">
      <c r="C32">
        <f>""</f>
        <v/>
      </c>
      <c r="F32">
        <f>""</f>
        <v/>
      </c>
    </row>
    <row r="33">
      <c r="C33">
        <f>""</f>
        <v/>
      </c>
      <c r="F33">
        <f>""</f>
        <v/>
      </c>
    </row>
    <row r="34">
      <c r="C34">
        <f>""</f>
        <v/>
      </c>
      <c r="F34">
        <f>""</f>
        <v/>
      </c>
    </row>
    <row r="35">
      <c r="C35">
        <f>""</f>
        <v/>
      </c>
      <c r="F35">
        <f>""</f>
        <v/>
      </c>
    </row>
    <row r="36">
      <c r="C36">
        <f>""</f>
        <v/>
      </c>
      <c r="F36">
        <f>""</f>
        <v/>
      </c>
    </row>
    <row r="37">
      <c r="C37">
        <f>""</f>
        <v/>
      </c>
      <c r="F37">
        <f>""</f>
        <v/>
      </c>
    </row>
    <row r="38">
      <c r="C38">
        <f>""</f>
        <v/>
      </c>
      <c r="F38">
        <f>""</f>
        <v/>
      </c>
    </row>
    <row r="39">
      <c r="C39">
        <f>""</f>
        <v/>
      </c>
      <c r="F39">
        <f>""</f>
        <v/>
      </c>
    </row>
    <row r="40">
      <c r="C40">
        <f>""</f>
        <v/>
      </c>
      <c r="F40">
        <f>""</f>
        <v/>
      </c>
    </row>
    <row r="41">
      <c r="C41">
        <f>""</f>
        <v/>
      </c>
      <c r="F41">
        <f>""</f>
        <v/>
      </c>
    </row>
    <row r="42">
      <c r="C42">
        <f>""</f>
        <v/>
      </c>
      <c r="F42">
        <f>""</f>
        <v/>
      </c>
    </row>
    <row r="43">
      <c r="C43">
        <f>""</f>
        <v/>
      </c>
      <c r="F43">
        <f>""</f>
        <v/>
      </c>
    </row>
    <row r="44">
      <c r="C44">
        <f>""</f>
        <v/>
      </c>
      <c r="F44">
        <f>""</f>
        <v/>
      </c>
    </row>
    <row r="45">
      <c r="C45">
        <f>""</f>
        <v/>
      </c>
      <c r="F45">
        <f>""</f>
        <v/>
      </c>
    </row>
    <row r="46">
      <c r="C46">
        <f>""</f>
        <v/>
      </c>
      <c r="F46">
        <f>""</f>
        <v/>
      </c>
    </row>
    <row r="47">
      <c r="C47">
        <f>""</f>
        <v/>
      </c>
      <c r="F47">
        <f>""</f>
        <v/>
      </c>
    </row>
    <row r="48">
      <c r="C48">
        <f>""</f>
        <v/>
      </c>
      <c r="F48">
        <f>""</f>
        <v/>
      </c>
    </row>
    <row r="49">
      <c r="C49">
        <f>""</f>
        <v/>
      </c>
      <c r="F49">
        <f>""</f>
        <v/>
      </c>
    </row>
    <row r="50">
      <c r="C50">
        <f>""</f>
        <v/>
      </c>
      <c r="F50">
        <f>""</f>
        <v/>
      </c>
    </row>
    <row r="51">
      <c r="C51">
        <f>""</f>
        <v/>
      </c>
      <c r="F51">
        <f>""</f>
        <v/>
      </c>
    </row>
    <row r="52">
      <c r="C52">
        <f>""</f>
        <v/>
      </c>
      <c r="F52">
        <f>""</f>
        <v/>
      </c>
    </row>
    <row r="53">
      <c r="C53">
        <f>""</f>
        <v/>
      </c>
      <c r="F53">
        <f>""</f>
        <v/>
      </c>
    </row>
    <row r="54">
      <c r="C54">
        <f>""</f>
        <v/>
      </c>
      <c r="F54">
        <f>""</f>
        <v/>
      </c>
    </row>
    <row r="55">
      <c r="C55">
        <f>""</f>
        <v/>
      </c>
      <c r="F55">
        <f>""</f>
        <v/>
      </c>
    </row>
    <row r="56">
      <c r="C56">
        <f>""</f>
        <v/>
      </c>
      <c r="F56">
        <f>""</f>
        <v/>
      </c>
    </row>
    <row r="57">
      <c r="C57">
        <f>""</f>
        <v/>
      </c>
      <c r="F57">
        <f>""</f>
        <v/>
      </c>
    </row>
    <row r="58">
      <c r="C58">
        <f>""</f>
        <v/>
      </c>
      <c r="F58">
        <f>""</f>
        <v/>
      </c>
    </row>
    <row r="59">
      <c r="C59">
        <f>""</f>
        <v/>
      </c>
      <c r="F59">
        <f>""</f>
        <v/>
      </c>
    </row>
    <row r="60">
      <c r="C60">
        <f>""</f>
        <v/>
      </c>
      <c r="F60">
        <f>""</f>
        <v/>
      </c>
    </row>
    <row r="61">
      <c r="C61">
        <f>""</f>
        <v/>
      </c>
      <c r="F61">
        <f>""</f>
        <v/>
      </c>
    </row>
    <row r="62">
      <c r="C62">
        <f>""</f>
        <v/>
      </c>
      <c r="F62">
        <f>""</f>
        <v/>
      </c>
    </row>
    <row r="63">
      <c r="C63">
        <f>""</f>
        <v/>
      </c>
      <c r="F63">
        <f>""</f>
        <v/>
      </c>
    </row>
    <row r="64">
      <c r="C64">
        <f>""</f>
        <v/>
      </c>
      <c r="F64">
        <f>""</f>
        <v/>
      </c>
    </row>
    <row r="65">
      <c r="C65">
        <f>""</f>
        <v/>
      </c>
      <c r="F65">
        <f>""</f>
        <v/>
      </c>
    </row>
    <row r="66">
      <c r="C66">
        <f>""</f>
        <v/>
      </c>
      <c r="F66">
        <f>""</f>
        <v/>
      </c>
    </row>
    <row r="67">
      <c r="C67">
        <f>""</f>
        <v/>
      </c>
      <c r="F67">
        <f>""</f>
        <v/>
      </c>
    </row>
    <row r="68">
      <c r="C68">
        <f>""</f>
        <v/>
      </c>
      <c r="F68">
        <f>""</f>
        <v/>
      </c>
    </row>
    <row r="69">
      <c r="C69">
        <f>""</f>
        <v/>
      </c>
      <c r="F69">
        <f>""</f>
        <v/>
      </c>
    </row>
    <row r="70">
      <c r="C70">
        <f>""</f>
        <v/>
      </c>
      <c r="F70">
        <f>""</f>
        <v/>
      </c>
    </row>
    <row r="71">
      <c r="C71">
        <f>""</f>
        <v/>
      </c>
      <c r="F71">
        <f>""</f>
        <v/>
      </c>
    </row>
    <row r="72">
      <c r="C72">
        <f>""</f>
        <v/>
      </c>
      <c r="F72">
        <f>""</f>
        <v/>
      </c>
    </row>
    <row r="73">
      <c r="C73">
        <f>""</f>
        <v/>
      </c>
      <c r="F73">
        <f>""</f>
        <v/>
      </c>
    </row>
    <row r="74">
      <c r="C74">
        <f>""</f>
        <v/>
      </c>
      <c r="F74">
        <f>""</f>
        <v/>
      </c>
    </row>
    <row r="75">
      <c r="C75">
        <f>""</f>
        <v/>
      </c>
      <c r="F75">
        <f>""</f>
        <v/>
      </c>
    </row>
    <row r="76">
      <c r="C76">
        <f>""</f>
        <v/>
      </c>
      <c r="F76">
        <f>""</f>
        <v/>
      </c>
    </row>
    <row r="77">
      <c r="C77">
        <f>""</f>
        <v/>
      </c>
      <c r="F77">
        <f>""</f>
        <v/>
      </c>
    </row>
    <row r="78">
      <c r="C78">
        <f>""</f>
        <v/>
      </c>
      <c r="F78">
        <f>""</f>
        <v/>
      </c>
    </row>
    <row r="79">
      <c r="C79">
        <f>""</f>
        <v/>
      </c>
      <c r="F79">
        <f>""</f>
        <v/>
      </c>
    </row>
    <row r="80">
      <c r="C80">
        <f>""</f>
        <v/>
      </c>
      <c r="F80">
        <f>""</f>
        <v/>
      </c>
    </row>
    <row r="81">
      <c r="C81">
        <f>""</f>
        <v/>
      </c>
      <c r="F81">
        <f>""</f>
        <v/>
      </c>
    </row>
    <row r="82">
      <c r="C82">
        <f>""</f>
        <v/>
      </c>
      <c r="F82">
        <f>""</f>
        <v/>
      </c>
    </row>
    <row r="83">
      <c r="C83">
        <f>""</f>
        <v/>
      </c>
      <c r="F83">
        <f>""</f>
        <v/>
      </c>
    </row>
    <row r="84">
      <c r="C84">
        <f>""</f>
        <v/>
      </c>
      <c r="F84">
        <f>""</f>
        <v/>
      </c>
    </row>
    <row r="85">
      <c r="C85">
        <f>""</f>
        <v/>
      </c>
      <c r="F85">
        <f>""</f>
        <v/>
      </c>
    </row>
    <row r="86">
      <c r="C86">
        <f>""</f>
        <v/>
      </c>
      <c r="F86">
        <f>""</f>
        <v/>
      </c>
    </row>
    <row r="87">
      <c r="C87">
        <f>""</f>
        <v/>
      </c>
      <c r="F87">
        <f>""</f>
        <v/>
      </c>
    </row>
    <row r="88">
      <c r="C88">
        <f>""</f>
        <v/>
      </c>
      <c r="F88">
        <f>""</f>
        <v/>
      </c>
    </row>
    <row r="89">
      <c r="C89">
        <f>""</f>
        <v/>
      </c>
      <c r="F89">
        <f>""</f>
        <v/>
      </c>
    </row>
    <row r="90">
      <c r="C90">
        <f>""</f>
        <v/>
      </c>
      <c r="F90">
        <f>""</f>
        <v/>
      </c>
    </row>
    <row r="91">
      <c r="C91">
        <f>""</f>
        <v/>
      </c>
      <c r="F91">
        <f>""</f>
        <v/>
      </c>
    </row>
    <row r="92">
      <c r="C92">
        <f>""</f>
        <v/>
      </c>
      <c r="F92">
        <f>""</f>
        <v/>
      </c>
    </row>
    <row r="93">
      <c r="C93">
        <f>""</f>
        <v/>
      </c>
      <c r="F93">
        <f>""</f>
        <v/>
      </c>
    </row>
    <row r="94">
      <c r="C94">
        <f>""</f>
        <v/>
      </c>
      <c r="F94">
        <f>""</f>
        <v/>
      </c>
    </row>
    <row r="95">
      <c r="C95">
        <f>""</f>
        <v/>
      </c>
      <c r="F95">
        <f>""</f>
        <v/>
      </c>
    </row>
    <row r="96">
      <c r="C96">
        <f>""</f>
        <v/>
      </c>
      <c r="F96">
        <f>""</f>
        <v/>
      </c>
    </row>
    <row r="97">
      <c r="C97">
        <f>""</f>
        <v/>
      </c>
      <c r="F97">
        <f>""</f>
        <v/>
      </c>
    </row>
    <row r="98">
      <c r="C98">
        <f>""</f>
        <v/>
      </c>
      <c r="F98">
        <f>""</f>
        <v/>
      </c>
    </row>
    <row r="99">
      <c r="C99">
        <f>""</f>
        <v/>
      </c>
      <c r="F99">
        <f>""</f>
        <v/>
      </c>
    </row>
    <row r="100">
      <c r="C100">
        <f>""</f>
        <v/>
      </c>
      <c r="F100">
        <f>""</f>
        <v/>
      </c>
    </row>
    <row r="101">
      <c r="C101">
        <f>""</f>
        <v/>
      </c>
      <c r="F101">
        <f>""</f>
        <v/>
      </c>
    </row>
  </sheetData>
  <mergeCells count="1">
    <mergeCell ref="A1:H1"/>
  </mergeCells>
  <conditionalFormatting sqref="C11">
    <cfRule type="cellIs" priority="1" operator="equal" dxfId="0">
      <formula>0</formula>
    </cfRule>
    <cfRule type="cellIs" priority="2" operator="notEqual" dxfId="1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05"/>
  <sheetViews>
    <sheetView showGridLines="0" zoomScale="8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13" customWidth="1" min="3" max="3"/>
    <col width="13" customWidth="1" min="4" max="4"/>
    <col width="24" customWidth="1" min="5" max="5"/>
    <col width="24" customWidth="1" min="6" max="6"/>
    <col width="30" customWidth="1" min="7" max="7"/>
    <col width="14" customWidth="1" min="8" max="8"/>
    <col width="24" customWidth="1" min="9" max="9"/>
    <col width="18" customWidth="1" min="10" max="10"/>
    <col width="18" customWidth="1" min="11" max="11"/>
    <col width="20" customWidth="1" min="12" max="12"/>
    <col width="16" customWidth="1" min="13" max="13"/>
    <col width="16" customWidth="1" min="14" max="14"/>
    <col width="22" customWidth="1" min="15" max="15"/>
    <col width="14" customWidth="1" min="16" max="16"/>
    <col width="23" customWidth="1" min="17" max="17"/>
    <col width="18" customWidth="1" min="18" max="18"/>
    <col width="18" customWidth="1" min="19" max="19"/>
    <col width="18" customWidth="1" min="20" max="20"/>
    <col width="26" customWidth="1" min="21" max="21"/>
    <col width="32" customWidth="1" min="22" max="22"/>
    <col width="31" customWidth="1" min="23" max="23"/>
  </cols>
  <sheetData>
    <row r="1" ht="28" customHeight="1">
      <c r="A1" s="1" t="inlineStr">
        <is>
          <t>Registo de deslocações e ajudas de custo</t>
        </is>
      </c>
    </row>
    <row r="2">
      <c r="A2" s="2" t="inlineStr">
        <is>
          <t>Preencher apenas as células de introdução. As taxas e os cálculos são obtidos da folha «Tabelas».</t>
        </is>
      </c>
    </row>
    <row r="3" ht="28" customHeight="1">
      <c r="A3" s="3" t="inlineStr">
        <is>
          <t>A quantidade elegível e as taxas aplicáveis devem ser confirmadas pelo utilizador segundo a regra e fonte aplicáveis ao seu caso.</t>
        </is>
      </c>
    </row>
    <row r="5" ht="34" customHeight="1">
      <c r="A5" s="6" t="inlineStr">
        <is>
          <t>N.º registo</t>
        </is>
      </c>
      <c r="B5" s="6" t="inlineStr">
        <is>
          <t>Estado interno</t>
        </is>
      </c>
      <c r="C5" s="6" t="inlineStr">
        <is>
          <t>Data de início</t>
        </is>
      </c>
      <c r="D5" s="6" t="inlineStr">
        <is>
          <t>Data de fim</t>
        </is>
      </c>
      <c r="E5" s="6" t="inlineStr">
        <is>
          <t>Beneficiário</t>
        </is>
      </c>
      <c r="F5" s="6" t="inlineStr">
        <is>
          <t>Entidade/projeto</t>
        </is>
      </c>
      <c r="G5" s="6" t="inlineStr">
        <is>
          <t>Motivo da deslocação</t>
        </is>
      </c>
      <c r="H5" s="6" t="inlineStr">
        <is>
          <t>Âmbito</t>
        </is>
      </c>
      <c r="I5" s="6" t="inlineStr">
        <is>
          <t>Destino</t>
        </is>
      </c>
      <c r="J5" s="6" t="inlineStr">
        <is>
          <t>País</t>
        </is>
      </c>
      <c r="K5" s="6" t="inlineStr">
        <is>
          <t>Quantidade elegível</t>
        </is>
      </c>
      <c r="L5" s="6" t="inlineStr">
        <is>
          <t>Código de taxa</t>
        </is>
      </c>
      <c r="M5" s="6" t="inlineStr">
        <is>
          <t>Taxa unitária (€)</t>
        </is>
      </c>
      <c r="N5" s="6" t="inlineStr">
        <is>
          <t>Ajudas de custo (€)</t>
        </is>
      </c>
      <c r="O5" s="6" t="inlineStr">
        <is>
          <t>Meio de transporte</t>
        </is>
      </c>
      <c r="P5" s="6" t="inlineStr">
        <is>
          <t>Quilómetros</t>
        </is>
      </c>
      <c r="Q5" s="6" t="inlineStr">
        <is>
          <t>Código de quilometragem</t>
        </is>
      </c>
      <c r="R5" s="6" t="inlineStr">
        <is>
          <t>Taxa €/km</t>
        </is>
      </c>
      <c r="S5" s="6" t="inlineStr">
        <is>
          <t>Reembolso de quilómetros (€)</t>
        </is>
      </c>
      <c r="T5" s="6" t="inlineStr">
        <is>
          <t>Total da deslocação (€)</t>
        </is>
      </c>
      <c r="U5" s="6" t="inlineStr">
        <is>
          <t>Referência de comprovativo</t>
        </is>
      </c>
      <c r="V5" s="6" t="inlineStr">
        <is>
          <t>Observações</t>
        </is>
      </c>
      <c r="W5" s="6" t="inlineStr">
        <is>
          <t>Controlo</t>
        </is>
      </c>
    </row>
    <row r="6" ht="34" customHeight="1">
      <c r="A6" s="14" t="inlineStr">
        <is>
          <t>REG-2026-001</t>
        </is>
      </c>
      <c r="B6" s="14" t="inlineStr">
        <is>
          <t>Por rever</t>
        </is>
      </c>
      <c r="C6" s="15" t="n">
        <v>46037</v>
      </c>
      <c r="D6" s="15" t="n">
        <v>46037</v>
      </c>
      <c r="E6" s="14" t="inlineStr">
        <is>
          <t>Ana Martins</t>
        </is>
      </c>
      <c r="F6" s="14" t="inlineStr">
        <is>
          <t>Projecto Alfa</t>
        </is>
      </c>
      <c r="G6" s="14" t="inlineStr">
        <is>
          <t>Reunião com cliente</t>
        </is>
      </c>
      <c r="H6" s="14" t="inlineStr">
        <is>
          <t>Nacional</t>
        </is>
      </c>
      <c r="I6" s="14" t="inlineStr">
        <is>
          <t>Braga</t>
        </is>
      </c>
      <c r="J6" s="14" t="inlineStr">
        <is>
          <t>Portugal</t>
        </is>
      </c>
      <c r="K6" s="16" t="n">
        <v>1</v>
      </c>
      <c r="L6" s="14" t="inlineStr">
        <is>
          <t>NAC_CONFIRMAR</t>
        </is>
      </c>
      <c r="M6" s="17">
        <f>IF($A6="","",IFERROR(IF($H6="Nacional",IF(COUNTIFS('Tabelas'!$A$10:$A$29,$L6,'Tabelas'!$F$10:$F$29,"&lt;&gt;")=0,"",INDEX('Tabelas'!$F$10:$F$29,MATCH($L6,'Tabelas'!$A$10:$A$29,0))),IF(COUNTIFS('Tabelas'!$A$35:$A$54,$L6,'Tabelas'!$F$35:$F$54,"&lt;&gt;")=0,"",INDEX('Tabelas'!$F$35:$F$54,MATCH($L6,'Tabelas'!$A$35:$A$54,0)))),""))</f>
        <v/>
      </c>
      <c r="N6" s="17">
        <f>IF($A6="","",IFERROR(IF(OR($K6="",$M6=""),"",$K6*$M6),""))</f>
        <v/>
      </c>
      <c r="O6" s="14" t="inlineStr">
        <is>
          <t>Viatura própria</t>
        </is>
      </c>
      <c r="P6" s="18" t="n">
        <v>112</v>
      </c>
      <c r="Q6" s="14" t="inlineStr">
        <is>
          <t>KM_CONFIRMAR</t>
        </is>
      </c>
      <c r="R6" s="19">
        <f>IF($A6="","",IFERROR(IF(OR($P6="",$Q6=""),"",IF(COUNTIFS('Tabelas'!$J$10:$J$29,$Q6,'Tabelas'!$L$10:$L$29,"&lt;&gt;")=0,"",INDEX('Tabelas'!$L$10:$L$29,MATCH($Q6,'Tabelas'!$J$10:$J$29,0)))),""))</f>
        <v/>
      </c>
      <c r="S6" s="17">
        <f>IF($A6="","",IFERROR(IF(OR($P6="",$R6=""),"",$P6*$R6),""))</f>
        <v/>
      </c>
      <c r="T6" s="17">
        <f>IF($A6="","",IFERROR(IF(COUNT($N6,$S6)=0,"",SUM($N6,$S6)),""))</f>
        <v/>
      </c>
      <c r="U6" s="14" t="inlineStr">
        <is>
          <t>ACT-2026-001</t>
        </is>
      </c>
      <c r="V6" s="14" t="inlineStr">
        <is>
          <t>Exemplo de deslocação nacional</t>
        </is>
      </c>
      <c r="W6" s="20">
        <f>IF($A6="","",IFERROR(IF(OR($C6="",$D6="",$E6="",$H6="",$I6="",$J6="",$K6="",$L6=""),"Dados essenciais em falta",IF($C6&gt;$D6,"Datas a corrigir",IF($M6="","Taxa de ajuda por confirmar",IF(AND($P6&lt;&gt;"",$O6=""),"Meio de transporte em falta",IF(AND($P6&lt;&gt;"",$Q6=""),"Código de quilometragem em falta",IF(AND($P6="",$Q6&lt;&gt;""),"Quilómetros em falta",IF(AND($P6&lt;&gt;"",$R6=""),"Taxa de quilometragem por confirmar","Pronto a rever"))))))),"Erro a rever"))</f>
        <v/>
      </c>
    </row>
    <row r="7" ht="34" customHeight="1">
      <c r="A7" s="14" t="inlineStr">
        <is>
          <t>REG-2026-002</t>
        </is>
      </c>
      <c r="B7" s="14" t="inlineStr">
        <is>
          <t>Por rever</t>
        </is>
      </c>
      <c r="C7" s="15" t="n">
        <v>46050</v>
      </c>
      <c r="D7" s="15" t="n">
        <v>46050</v>
      </c>
      <c r="E7" s="14" t="inlineStr">
        <is>
          <t>João Ferreira</t>
        </is>
      </c>
      <c r="F7" s="14" t="inlineStr">
        <is>
          <t>Projecto Alfa</t>
        </is>
      </c>
      <c r="G7" s="14" t="inlineStr">
        <is>
          <t>Visita técnica</t>
        </is>
      </c>
      <c r="H7" s="14" t="inlineStr">
        <is>
          <t>Nacional</t>
        </is>
      </c>
      <c r="I7" s="14" t="inlineStr">
        <is>
          <t>Porto</t>
        </is>
      </c>
      <c r="J7" s="14" t="inlineStr">
        <is>
          <t>Portugal</t>
        </is>
      </c>
      <c r="K7" s="16" t="n">
        <v>1</v>
      </c>
      <c r="L7" s="14" t="inlineStr">
        <is>
          <t>NAC_CONFIRMAR</t>
        </is>
      </c>
      <c r="M7" s="17">
        <f>IF($A7="","",IFERROR(IF($H7="Nacional",IF(COUNTIFS('Tabelas'!$A$10:$A$29,$L7,'Tabelas'!$F$10:$F$29,"&lt;&gt;")=0,"",INDEX('Tabelas'!$F$10:$F$29,MATCH($L7,'Tabelas'!$A$10:$A$29,0))),IF(COUNTIFS('Tabelas'!$A$35:$A$54,$L7,'Tabelas'!$F$35:$F$54,"&lt;&gt;")=0,"",INDEX('Tabelas'!$F$35:$F$54,MATCH($L7,'Tabelas'!$A$35:$A$54,0)))),""))</f>
        <v/>
      </c>
      <c r="N7" s="17">
        <f>IF($A7="","",IFERROR(IF(OR($K7="",$M7=""),"",$K7*$M7),""))</f>
        <v/>
      </c>
      <c r="O7" s="14" t="inlineStr">
        <is>
          <t>Viatura própria</t>
        </is>
      </c>
      <c r="P7" s="18" t="n">
        <v>78</v>
      </c>
      <c r="Q7" s="14" t="inlineStr">
        <is>
          <t>KM_CONFIRMAR</t>
        </is>
      </c>
      <c r="R7" s="19">
        <f>IF($A7="","",IFERROR(IF(OR($P7="",$Q7=""),"",IF(COUNTIFS('Tabelas'!$J$10:$J$29,$Q7,'Tabelas'!$L$10:$L$29,"&lt;&gt;")=0,"",INDEX('Tabelas'!$L$10:$L$29,MATCH($Q7,'Tabelas'!$J$10:$J$29,0)))),""))</f>
        <v/>
      </c>
      <c r="S7" s="17">
        <f>IF($A7="","",IFERROR(IF(OR($P7="",$R7=""),"",$P7*$R7),""))</f>
        <v/>
      </c>
      <c r="T7" s="17">
        <f>IF($A7="","",IFERROR(IF(COUNT($N7,$S7)=0,"",SUM($N7,$S7)),""))</f>
        <v/>
      </c>
      <c r="U7" s="14" t="inlineStr">
        <is>
          <t>ACT-2026-002</t>
        </is>
      </c>
      <c r="V7" s="14" t="inlineStr">
        <is>
          <t>Exemplo de deslocação nacional</t>
        </is>
      </c>
      <c r="W7" s="20">
        <f>IF($A7="","",IFERROR(IF(OR($C7="",$D7="",$E7="",$H7="",$I7="",$J7="",$K7="",$L7=""),"Dados essenciais em falta",IF($C7&gt;$D7,"Datas a corrigir",IF($M7="","Taxa de ajuda por confirmar",IF(AND($P7&lt;&gt;"",$O7=""),"Meio de transporte em falta",IF(AND($P7&lt;&gt;"",$Q7=""),"Código de quilometragem em falta",IF(AND($P7="",$Q7&lt;&gt;""),"Quilómetros em falta",IF(AND($P7&lt;&gt;"",$R7=""),"Taxa de quilometragem por confirmar","Pronto a rever"))))))),"Erro a rever"))</f>
        <v/>
      </c>
    </row>
    <row r="8" ht="34" customHeight="1">
      <c r="A8" s="14" t="inlineStr">
        <is>
          <t>REG-2026-003</t>
        </is>
      </c>
      <c r="B8" s="14" t="inlineStr">
        <is>
          <t>Por rever</t>
        </is>
      </c>
      <c r="C8" s="15" t="n">
        <v>46065</v>
      </c>
      <c r="D8" s="15" t="n">
        <v>46067</v>
      </c>
      <c r="E8" s="14" t="inlineStr">
        <is>
          <t>Ana Martins</t>
        </is>
      </c>
      <c r="F8" s="14" t="inlineStr">
        <is>
          <t>Expansão Ibérica</t>
        </is>
      </c>
      <c r="G8" s="14" t="inlineStr">
        <is>
          <t>Reunião comercial</t>
        </is>
      </c>
      <c r="H8" s="14" t="inlineStr">
        <is>
          <t>Estrangeiro</t>
        </is>
      </c>
      <c r="I8" s="14" t="inlineStr">
        <is>
          <t>Madrid</t>
        </is>
      </c>
      <c r="J8" s="14" t="inlineStr">
        <is>
          <t>Espanha</t>
        </is>
      </c>
      <c r="K8" s="16" t="n">
        <v>2</v>
      </c>
      <c r="L8" s="14" t="inlineStr">
        <is>
          <t>EXT_CONFIRMAR</t>
        </is>
      </c>
      <c r="M8" s="17">
        <f>IF($A8="","",IFERROR(IF($H8="Nacional",IF(COUNTIFS('Tabelas'!$A$10:$A$29,$L8,'Tabelas'!$F$10:$F$29,"&lt;&gt;")=0,"",INDEX('Tabelas'!$F$10:$F$29,MATCH($L8,'Tabelas'!$A$10:$A$29,0))),IF(COUNTIFS('Tabelas'!$A$35:$A$54,$L8,'Tabelas'!$F$35:$F$54,"&lt;&gt;")=0,"",INDEX('Tabelas'!$F$35:$F$54,MATCH($L8,'Tabelas'!$A$35:$A$54,0)))),""))</f>
        <v/>
      </c>
      <c r="N8" s="17">
        <f>IF($A8="","",IFERROR(IF(OR($K8="",$M8=""),"",$K8*$M8),""))</f>
        <v/>
      </c>
      <c r="O8" s="14" t="inlineStr">
        <is>
          <t>Viatura própria</t>
        </is>
      </c>
      <c r="P8" s="18" t="n">
        <v>1180</v>
      </c>
      <c r="Q8" s="14" t="inlineStr">
        <is>
          <t>KM_CONFIRMAR</t>
        </is>
      </c>
      <c r="R8" s="19">
        <f>IF($A8="","",IFERROR(IF(OR($P8="",$Q8=""),"",IF(COUNTIFS('Tabelas'!$J$10:$J$29,$Q8,'Tabelas'!$L$10:$L$29,"&lt;&gt;")=0,"",INDEX('Tabelas'!$L$10:$L$29,MATCH($Q8,'Tabelas'!$J$10:$J$29,0)))),""))</f>
        <v/>
      </c>
      <c r="S8" s="17">
        <f>IF($A8="","",IFERROR(IF(OR($P8="",$R8=""),"",$P8*$R8),""))</f>
        <v/>
      </c>
      <c r="T8" s="17">
        <f>IF($A8="","",IFERROR(IF(COUNT($N8,$S8)=0,"",SUM($N8,$S8)),""))</f>
        <v/>
      </c>
      <c r="U8" s="14" t="inlineStr">
        <is>
          <t>ACT-2026-003</t>
        </is>
      </c>
      <c r="V8" s="14" t="inlineStr">
        <is>
          <t>Exemplo de deslocação ao estrangeiro</t>
        </is>
      </c>
      <c r="W8" s="20">
        <f>IF($A8="","",IFERROR(IF(OR($C8="",$D8="",$E8="",$H8="",$I8="",$J8="",$K8="",$L8=""),"Dados essenciais em falta",IF($C8&gt;$D8,"Datas a corrigir",IF($M8="","Taxa de ajuda por confirmar",IF(AND($P8&lt;&gt;"",$O8=""),"Meio de transporte em falta",IF(AND($P8&lt;&gt;"",$Q8=""),"Código de quilometragem em falta",IF(AND($P8="",$Q8&lt;&gt;""),"Quilómetros em falta",IF(AND($P8&lt;&gt;"",$R8=""),"Taxa de quilometragem por confirmar","Pronto a rever"))))))),"Erro a rever"))</f>
        <v/>
      </c>
    </row>
    <row r="9" ht="34" customHeight="1">
      <c r="A9" s="14" t="inlineStr">
        <is>
          <t>REG-2026-004</t>
        </is>
      </c>
      <c r="B9" s="14" t="inlineStr">
        <is>
          <t>Por rever</t>
        </is>
      </c>
      <c r="C9" s="15" t="n">
        <v>46084</v>
      </c>
      <c r="D9" s="15" t="n">
        <v>46086</v>
      </c>
      <c r="E9" s="14" t="inlineStr">
        <is>
          <t>Luís Costa</t>
        </is>
      </c>
      <c r="F9" s="14" t="inlineStr">
        <is>
          <t>Projecto Europa</t>
        </is>
      </c>
      <c r="G9" s="14" t="inlineStr">
        <is>
          <t>Participação em feira profissional</t>
        </is>
      </c>
      <c r="H9" s="14" t="inlineStr">
        <is>
          <t>Estrangeiro</t>
        </is>
      </c>
      <c r="I9" s="14" t="inlineStr">
        <is>
          <t>Paris</t>
        </is>
      </c>
      <c r="J9" s="14" t="inlineStr">
        <is>
          <t>França</t>
        </is>
      </c>
      <c r="K9" s="16" t="n">
        <v>3</v>
      </c>
      <c r="L9" s="14" t="inlineStr">
        <is>
          <t>EXT_CONFIRMAR</t>
        </is>
      </c>
      <c r="M9" s="17">
        <f>IF($A9="","",IFERROR(IF($H9="Nacional",IF(COUNTIFS('Tabelas'!$A$10:$A$29,$L9,'Tabelas'!$F$10:$F$29,"&lt;&gt;")=0,"",INDEX('Tabelas'!$F$10:$F$29,MATCH($L9,'Tabelas'!$A$10:$A$29,0))),IF(COUNTIFS('Tabelas'!$A$35:$A$54,$L9,'Tabelas'!$F$35:$F$54,"&lt;&gt;")=0,"",INDEX('Tabelas'!$F$35:$F$54,MATCH($L9,'Tabelas'!$A$35:$A$54,0)))),""))</f>
        <v/>
      </c>
      <c r="N9" s="17">
        <f>IF($A9="","",IFERROR(IF(OR($K9="",$M9=""),"",$K9*$M9),""))</f>
        <v/>
      </c>
      <c r="O9" s="14" t="inlineStr">
        <is>
          <t>Transporte público</t>
        </is>
      </c>
      <c r="P9" s="18" t="n"/>
      <c r="Q9" s="14" t="n"/>
      <c r="R9" s="19">
        <f>IF($A9="","",IFERROR(IF(OR($P9="",$Q9=""),"",IF(COUNTIFS('Tabelas'!$J$10:$J$29,$Q9,'Tabelas'!$L$10:$L$29,"&lt;&gt;")=0,"",INDEX('Tabelas'!$L$10:$L$29,MATCH($Q9,'Tabelas'!$J$10:$J$29,0)))),""))</f>
        <v/>
      </c>
      <c r="S9" s="17">
        <f>IF($A9="","",IFERROR(IF(OR($P9="",$R9=""),"",$P9*$R9),""))</f>
        <v/>
      </c>
      <c r="T9" s="17">
        <f>IF($A9="","",IFERROR(IF(COUNT($N9,$S9)=0,"",SUM($N9,$S9)),""))</f>
        <v/>
      </c>
      <c r="U9" s="14" t="inlineStr">
        <is>
          <t>ACT-2026-004</t>
        </is>
      </c>
      <c r="V9" s="14" t="inlineStr">
        <is>
          <t>Rever critérios aplicáveis</t>
        </is>
      </c>
      <c r="W9" s="20">
        <f>IF($A9="","",IFERROR(IF(OR($C9="",$D9="",$E9="",$H9="",$I9="",$J9="",$K9="",$L9=""),"Dados essenciais em falta",IF($C9&gt;$D9,"Datas a corrigir",IF($M9="","Taxa de ajuda por confirmar",IF(AND($P9&lt;&gt;"",$O9=""),"Meio de transporte em falta",IF(AND($P9&lt;&gt;"",$Q9=""),"Código de quilometragem em falta",IF(AND($P9="",$Q9&lt;&gt;""),"Quilómetros em falta",IF(AND($P9&lt;&gt;"",$R9=""),"Taxa de quilometragem por confirmar","Pronto a rever"))))))),"Erro a rever"))</f>
        <v/>
      </c>
    </row>
    <row r="10" ht="34" customHeight="1">
      <c r="A10" s="14" t="inlineStr">
        <is>
          <t>REG-2026-005</t>
        </is>
      </c>
      <c r="B10" s="14" t="inlineStr">
        <is>
          <t>Por rever</t>
        </is>
      </c>
      <c r="C10" s="15" t="n">
        <v>46099</v>
      </c>
      <c r="D10" s="15" t="n">
        <v>46099</v>
      </c>
      <c r="E10" s="14" t="inlineStr">
        <is>
          <t>Marta Silva</t>
        </is>
      </c>
      <c r="F10" s="14" t="inlineStr">
        <is>
          <t>Projecto Centro</t>
        </is>
      </c>
      <c r="G10" s="14" t="inlineStr">
        <is>
          <t>Reunião de acompanhamento</t>
        </is>
      </c>
      <c r="H10" s="14" t="inlineStr">
        <is>
          <t>Nacional</t>
        </is>
      </c>
      <c r="I10" s="14" t="inlineStr">
        <is>
          <t>Coimbra</t>
        </is>
      </c>
      <c r="J10" s="14" t="inlineStr">
        <is>
          <t>Portugal</t>
        </is>
      </c>
      <c r="K10" s="16" t="n">
        <v>1</v>
      </c>
      <c r="L10" s="14" t="inlineStr">
        <is>
          <t>NAC_CONFIRMAR</t>
        </is>
      </c>
      <c r="M10" s="17">
        <f>IF($A10="","",IFERROR(IF($H10="Nacional",IF(COUNTIFS('Tabelas'!$A$10:$A$29,$L10,'Tabelas'!$F$10:$F$29,"&lt;&gt;")=0,"",INDEX('Tabelas'!$F$10:$F$29,MATCH($L10,'Tabelas'!$A$10:$A$29,0))),IF(COUNTIFS('Tabelas'!$A$35:$A$54,$L10,'Tabelas'!$F$35:$F$54,"&lt;&gt;")=0,"",INDEX('Tabelas'!$F$35:$F$54,MATCH($L10,'Tabelas'!$A$35:$A$54,0)))),""))</f>
        <v/>
      </c>
      <c r="N10" s="17">
        <f>IF($A10="","",IFERROR(IF(OR($K10="",$M10=""),"",$K10*$M10),""))</f>
        <v/>
      </c>
      <c r="O10" s="14" t="inlineStr">
        <is>
          <t>Viatura própria</t>
        </is>
      </c>
      <c r="P10" s="18" t="n">
        <v>202</v>
      </c>
      <c r="Q10" s="14" t="inlineStr">
        <is>
          <t>KM_CONFIRMAR</t>
        </is>
      </c>
      <c r="R10" s="19">
        <f>IF($A10="","",IFERROR(IF(OR($P10="",$Q10=""),"",IF(COUNTIFS('Tabelas'!$J$10:$J$29,$Q10,'Tabelas'!$L$10:$L$29,"&lt;&gt;")=0,"",INDEX('Tabelas'!$L$10:$L$29,MATCH($Q10,'Tabelas'!$J$10:$J$29,0)))),""))</f>
        <v/>
      </c>
      <c r="S10" s="17">
        <f>IF($A10="","",IFERROR(IF(OR($P10="",$R10=""),"",$P10*$R10),""))</f>
        <v/>
      </c>
      <c r="T10" s="17">
        <f>IF($A10="","",IFERROR(IF(COUNT($N10,$S10)=0,"",SUM($N10,$S10)),""))</f>
        <v/>
      </c>
      <c r="U10" s="14" t="inlineStr">
        <is>
          <t>ACT-2026-005</t>
        </is>
      </c>
      <c r="V10" s="14" t="inlineStr">
        <is>
          <t>Exemplo de deslocação nacional</t>
        </is>
      </c>
      <c r="W10" s="20">
        <f>IF($A10="","",IFERROR(IF(OR($C10="",$D10="",$E10="",$H10="",$I10="",$J10="",$K10="",$L10=""),"Dados essenciais em falta",IF($C10&gt;$D10,"Datas a corrigir",IF($M10="","Taxa de ajuda por confirmar",IF(AND($P10&lt;&gt;"",$O10=""),"Meio de transporte em falta",IF(AND($P10&lt;&gt;"",$Q10=""),"Código de quilometragem em falta",IF(AND($P10="",$Q10&lt;&gt;""),"Quilómetros em falta",IF(AND($P10&lt;&gt;"",$R10=""),"Taxa de quilometragem por confirmar","Pronto a rever"))))))),"Erro a rever"))</f>
        <v/>
      </c>
    </row>
    <row r="11" ht="34" customHeight="1">
      <c r="A11" s="14" t="inlineStr">
        <is>
          <t>REG-2026-006</t>
        </is>
      </c>
      <c r="B11" s="14" t="inlineStr">
        <is>
          <t>Por rever</t>
        </is>
      </c>
      <c r="C11" s="15" t="n">
        <v>46119</v>
      </c>
      <c r="D11" s="15" t="n">
        <v>46121</v>
      </c>
      <c r="E11" s="14" t="inlineStr">
        <is>
          <t>João Ferreira</t>
        </is>
      </c>
      <c r="F11" s="14" t="inlineStr">
        <is>
          <t>Expansão Ibérica</t>
        </is>
      </c>
      <c r="G11" s="14" t="inlineStr">
        <is>
          <t>Visita a fornecedor</t>
        </is>
      </c>
      <c r="H11" s="14" t="inlineStr">
        <is>
          <t>Estrangeiro</t>
        </is>
      </c>
      <c r="I11" s="14" t="inlineStr">
        <is>
          <t>Sevilha</t>
        </is>
      </c>
      <c r="J11" s="14" t="inlineStr">
        <is>
          <t>Espanha</t>
        </is>
      </c>
      <c r="K11" s="16" t="n">
        <v>2</v>
      </c>
      <c r="L11" s="14" t="inlineStr">
        <is>
          <t>EXT_CONFIRMAR</t>
        </is>
      </c>
      <c r="M11" s="17">
        <f>IF($A11="","",IFERROR(IF($H11="Nacional",IF(COUNTIFS('Tabelas'!$A$10:$A$29,$L11,'Tabelas'!$F$10:$F$29,"&lt;&gt;")=0,"",INDEX('Tabelas'!$F$10:$F$29,MATCH($L11,'Tabelas'!$A$10:$A$29,0))),IF(COUNTIFS('Tabelas'!$A$35:$A$54,$L11,'Tabelas'!$F$35:$F$54,"&lt;&gt;")=0,"",INDEX('Tabelas'!$F$35:$F$54,MATCH($L11,'Tabelas'!$A$35:$A$54,0)))),""))</f>
        <v/>
      </c>
      <c r="N11" s="17">
        <f>IF($A11="","",IFERROR(IF(OR($K11="",$M11=""),"",$K11*$M11),""))</f>
        <v/>
      </c>
      <c r="O11" s="14" t="inlineStr">
        <is>
          <t>Viatura própria</t>
        </is>
      </c>
      <c r="P11" s="18" t="n">
        <v>860</v>
      </c>
      <c r="Q11" s="14" t="inlineStr">
        <is>
          <t>KM_CONFIRMAR</t>
        </is>
      </c>
      <c r="R11" s="19">
        <f>IF($A11="","",IFERROR(IF(OR($P11="",$Q11=""),"",IF(COUNTIFS('Tabelas'!$J$10:$J$29,$Q11,'Tabelas'!$L$10:$L$29,"&lt;&gt;")=0,"",INDEX('Tabelas'!$L$10:$L$29,MATCH($Q11,'Tabelas'!$J$10:$J$29,0)))),""))</f>
        <v/>
      </c>
      <c r="S11" s="17">
        <f>IF($A11="","",IFERROR(IF(OR($P11="",$R11=""),"",$P11*$R11),""))</f>
        <v/>
      </c>
      <c r="T11" s="17">
        <f>IF($A11="","",IFERROR(IF(COUNT($N11,$S11)=0,"",SUM($N11,$S11)),""))</f>
        <v/>
      </c>
      <c r="U11" s="14" t="inlineStr">
        <is>
          <t>ACT-2026-006</t>
        </is>
      </c>
      <c r="V11" s="14" t="inlineStr">
        <is>
          <t>Confirmar taxa aplicável ao destino</t>
        </is>
      </c>
      <c r="W11" s="20">
        <f>IF($A11="","",IFERROR(IF(OR($C11="",$D11="",$E11="",$H11="",$I11="",$J11="",$K11="",$L11=""),"Dados essenciais em falta",IF($C11&gt;$D11,"Datas a corrigir",IF($M11="","Taxa de ajuda por confirmar",IF(AND($P11&lt;&gt;"",$O11=""),"Meio de transporte em falta",IF(AND($P11&lt;&gt;"",$Q11=""),"Código de quilometragem em falta",IF(AND($P11="",$Q11&lt;&gt;""),"Quilómetros em falta",IF(AND($P11&lt;&gt;"",$R11=""),"Taxa de quilometragem por confirmar","Pronto a rever"))))))),"Erro a rever"))</f>
        <v/>
      </c>
    </row>
    <row r="12" ht="34" customHeight="1">
      <c r="A12" s="14" t="inlineStr">
        <is>
          <t>REG-2026-007</t>
        </is>
      </c>
      <c r="B12" s="14" t="inlineStr">
        <is>
          <t>Por rever</t>
        </is>
      </c>
      <c r="C12" s="15" t="n">
        <v>46134</v>
      </c>
      <c r="D12" s="15" t="n">
        <v>46134</v>
      </c>
      <c r="E12" s="14" t="inlineStr">
        <is>
          <t>Ana Martins</t>
        </is>
      </c>
      <c r="F12" s="14" t="inlineStr">
        <is>
          <t>Projecto Litoral</t>
        </is>
      </c>
      <c r="G12" s="14" t="inlineStr">
        <is>
          <t>Sessão de trabalho</t>
        </is>
      </c>
      <c r="H12" s="14" t="inlineStr">
        <is>
          <t>Nacional</t>
        </is>
      </c>
      <c r="I12" s="14" t="inlineStr">
        <is>
          <t>Aveiro</t>
        </is>
      </c>
      <c r="J12" s="14" t="inlineStr">
        <is>
          <t>Portugal</t>
        </is>
      </c>
      <c r="K12" s="16" t="n">
        <v>1</v>
      </c>
      <c r="L12" s="14" t="inlineStr">
        <is>
          <t>NAC_CONFIRMAR</t>
        </is>
      </c>
      <c r="M12" s="17">
        <f>IF($A12="","",IFERROR(IF($H12="Nacional",IF(COUNTIFS('Tabelas'!$A$10:$A$29,$L12,'Tabelas'!$F$10:$F$29,"&lt;&gt;")=0,"",INDEX('Tabelas'!$F$10:$F$29,MATCH($L12,'Tabelas'!$A$10:$A$29,0))),IF(COUNTIFS('Tabelas'!$A$35:$A$54,$L12,'Tabelas'!$F$35:$F$54,"&lt;&gt;")=0,"",INDEX('Tabelas'!$F$35:$F$54,MATCH($L12,'Tabelas'!$A$35:$A$54,0)))),""))</f>
        <v/>
      </c>
      <c r="N12" s="17">
        <f>IF($A12="","",IFERROR(IF(OR($K12="",$M12=""),"",$K12*$M12),""))</f>
        <v/>
      </c>
      <c r="O12" s="14" t="inlineStr">
        <is>
          <t>Viatura própria</t>
        </is>
      </c>
      <c r="P12" s="18" t="n">
        <v>146</v>
      </c>
      <c r="Q12" s="14" t="inlineStr">
        <is>
          <t>KM_CONFIRMAR</t>
        </is>
      </c>
      <c r="R12" s="19">
        <f>IF($A12="","",IFERROR(IF(OR($P12="",$Q12=""),"",IF(COUNTIFS('Tabelas'!$J$10:$J$29,$Q12,'Tabelas'!$L$10:$L$29,"&lt;&gt;")=0,"",INDEX('Tabelas'!$L$10:$L$29,MATCH($Q12,'Tabelas'!$J$10:$J$29,0)))),""))</f>
        <v/>
      </c>
      <c r="S12" s="17">
        <f>IF($A12="","",IFERROR(IF(OR($P12="",$R12=""),"",$P12*$R12),""))</f>
        <v/>
      </c>
      <c r="T12" s="17">
        <f>IF($A12="","",IFERROR(IF(COUNT($N12,$S12)=0,"",SUM($N12,$S12)),""))</f>
        <v/>
      </c>
      <c r="U12" s="14" t="inlineStr">
        <is>
          <t>ACT-2026-007</t>
        </is>
      </c>
      <c r="V12" s="14" t="inlineStr">
        <is>
          <t>Exemplo de deslocação nacional</t>
        </is>
      </c>
      <c r="W12" s="20">
        <f>IF($A12="","",IFERROR(IF(OR($C12="",$D12="",$E12="",$H12="",$I12="",$J12="",$K12="",$L12=""),"Dados essenciais em falta",IF($C12&gt;$D12,"Datas a corrigir",IF($M12="","Taxa de ajuda por confirmar",IF(AND($P12&lt;&gt;"",$O12=""),"Meio de transporte em falta",IF(AND($P12&lt;&gt;"",$Q12=""),"Código de quilometragem em falta",IF(AND($P12="",$Q12&lt;&gt;""),"Quilómetros em falta",IF(AND($P12&lt;&gt;"",$R12=""),"Taxa de quilometragem por confirmar","Pronto a rever"))))))),"Erro a rever"))</f>
        <v/>
      </c>
    </row>
    <row r="13" ht="34" customHeight="1">
      <c r="A13" s="14" t="inlineStr">
        <is>
          <t>REG-2026-008</t>
        </is>
      </c>
      <c r="B13" s="14" t="inlineStr">
        <is>
          <t>Por rever</t>
        </is>
      </c>
      <c r="C13" s="15" t="n">
        <v>46161</v>
      </c>
      <c r="D13" s="15" t="n">
        <v>46164</v>
      </c>
      <c r="E13" s="14" t="inlineStr">
        <is>
          <t>Luís Costa</t>
        </is>
      </c>
      <c r="F13" s="14" t="inlineStr">
        <is>
          <t>Projecto Europa</t>
        </is>
      </c>
      <c r="G13" s="14" t="inlineStr">
        <is>
          <t>Reuniões institucionais</t>
        </is>
      </c>
      <c r="H13" s="14" t="inlineStr">
        <is>
          <t>Estrangeiro</t>
        </is>
      </c>
      <c r="I13" s="14" t="inlineStr">
        <is>
          <t>Berlim</t>
        </is>
      </c>
      <c r="J13" s="14" t="inlineStr">
        <is>
          <t>Alemanha</t>
        </is>
      </c>
      <c r="K13" s="16" t="n">
        <v>3</v>
      </c>
      <c r="L13" s="14" t="inlineStr">
        <is>
          <t>EXT_CONFIRMAR</t>
        </is>
      </c>
      <c r="M13" s="17">
        <f>IF($A13="","",IFERROR(IF($H13="Nacional",IF(COUNTIFS('Tabelas'!$A$10:$A$29,$L13,'Tabelas'!$F$10:$F$29,"&lt;&gt;")=0,"",INDEX('Tabelas'!$F$10:$F$29,MATCH($L13,'Tabelas'!$A$10:$A$29,0))),IF(COUNTIFS('Tabelas'!$A$35:$A$54,$L13,'Tabelas'!$F$35:$F$54,"&lt;&gt;")=0,"",INDEX('Tabelas'!$F$35:$F$54,MATCH($L13,'Tabelas'!$A$35:$A$54,0)))),""))</f>
        <v/>
      </c>
      <c r="N13" s="17">
        <f>IF($A13="","",IFERROR(IF(OR($K13="",$M13=""),"",$K13*$M13),""))</f>
        <v/>
      </c>
      <c r="O13" s="14" t="inlineStr">
        <is>
          <t>Transporte público</t>
        </is>
      </c>
      <c r="P13" s="18" t="n"/>
      <c r="Q13" s="14" t="n"/>
      <c r="R13" s="19">
        <f>IF($A13="","",IFERROR(IF(OR($P13="",$Q13=""),"",IF(COUNTIFS('Tabelas'!$J$10:$J$29,$Q13,'Tabelas'!$L$10:$L$29,"&lt;&gt;")=0,"",INDEX('Tabelas'!$L$10:$L$29,MATCH($Q13,'Tabelas'!$J$10:$J$29,0)))),""))</f>
        <v/>
      </c>
      <c r="S13" s="17">
        <f>IF($A13="","",IFERROR(IF(OR($P13="",$R13=""),"",$P13*$R13),""))</f>
        <v/>
      </c>
      <c r="T13" s="17">
        <f>IF($A13="","",IFERROR(IF(COUNT($N13,$S13)=0,"",SUM($N13,$S13)),""))</f>
        <v/>
      </c>
      <c r="U13" s="14" t="inlineStr">
        <is>
          <t>ACT-2026-008</t>
        </is>
      </c>
      <c r="V13" s="14" t="inlineStr">
        <is>
          <t>Rever documentação associada</t>
        </is>
      </c>
      <c r="W13" s="20">
        <f>IF($A13="","",IFERROR(IF(OR($C13="",$D13="",$E13="",$H13="",$I13="",$J13="",$K13="",$L13=""),"Dados essenciais em falta",IF($C13&gt;$D13,"Datas a corrigir",IF($M13="","Taxa de ajuda por confirmar",IF(AND($P13&lt;&gt;"",$O13=""),"Meio de transporte em falta",IF(AND($P13&lt;&gt;"",$Q13=""),"Código de quilometragem em falta",IF(AND($P13="",$Q13&lt;&gt;""),"Quilómetros em falta",IF(AND($P13&lt;&gt;"",$R13=""),"Taxa de quilometragem por confirmar","Pronto a rever"))))))),"Erro a rever"))</f>
        <v/>
      </c>
    </row>
    <row r="14" ht="34" customHeight="1">
      <c r="A14" s="14" t="inlineStr">
        <is>
          <t>REG-2026-009</t>
        </is>
      </c>
      <c r="B14" s="14" t="inlineStr">
        <is>
          <t>Por rever</t>
        </is>
      </c>
      <c r="C14" s="15" t="n">
        <v>46183</v>
      </c>
      <c r="D14" s="15" t="n">
        <v>46183</v>
      </c>
      <c r="E14" s="14" t="inlineStr">
        <is>
          <t>Marta Silva</t>
        </is>
      </c>
      <c r="F14" s="14" t="inlineStr">
        <is>
          <t>Projecto Sul</t>
        </is>
      </c>
      <c r="G14" s="14" t="inlineStr">
        <is>
          <t>Visita de obra</t>
        </is>
      </c>
      <c r="H14" s="14" t="inlineStr">
        <is>
          <t>Nacional</t>
        </is>
      </c>
      <c r="I14" s="14" t="inlineStr">
        <is>
          <t>Faro</t>
        </is>
      </c>
      <c r="J14" s="14" t="inlineStr">
        <is>
          <t>Portugal</t>
        </is>
      </c>
      <c r="K14" s="16" t="n">
        <v>1</v>
      </c>
      <c r="L14" s="14" t="inlineStr">
        <is>
          <t>NAC_CONFIRMAR</t>
        </is>
      </c>
      <c r="M14" s="17">
        <f>IF($A14="","",IFERROR(IF($H14="Nacional",IF(COUNTIFS('Tabelas'!$A$10:$A$29,$L14,'Tabelas'!$F$10:$F$29,"&lt;&gt;")=0,"",INDEX('Tabelas'!$F$10:$F$29,MATCH($L14,'Tabelas'!$A$10:$A$29,0))),IF(COUNTIFS('Tabelas'!$A$35:$A$54,$L14,'Tabelas'!$F$35:$F$54,"&lt;&gt;")=0,"",INDEX('Tabelas'!$F$35:$F$54,MATCH($L14,'Tabelas'!$A$35:$A$54,0)))),""))</f>
        <v/>
      </c>
      <c r="N14" s="17">
        <f>IF($A14="","",IFERROR(IF(OR($K14="",$M14=""),"",$K14*$M14),""))</f>
        <v/>
      </c>
      <c r="O14" s="14" t="inlineStr">
        <is>
          <t>Viatura própria</t>
        </is>
      </c>
      <c r="P14" s="18" t="n">
        <v>548</v>
      </c>
      <c r="Q14" s="14" t="inlineStr">
        <is>
          <t>KM_CONFIRMAR</t>
        </is>
      </c>
      <c r="R14" s="19">
        <f>IF($A14="","",IFERROR(IF(OR($P14="",$Q14=""),"",IF(COUNTIFS('Tabelas'!$J$10:$J$29,$Q14,'Tabelas'!$L$10:$L$29,"&lt;&gt;")=0,"",INDEX('Tabelas'!$L$10:$L$29,MATCH($Q14,'Tabelas'!$J$10:$J$29,0)))),""))</f>
        <v/>
      </c>
      <c r="S14" s="17">
        <f>IF($A14="","",IFERROR(IF(OR($P14="",$R14=""),"",$P14*$R14),""))</f>
        <v/>
      </c>
      <c r="T14" s="17">
        <f>IF($A14="","",IFERROR(IF(COUNT($N14,$S14)=0,"",SUM($N14,$S14)),""))</f>
        <v/>
      </c>
      <c r="U14" s="14" t="inlineStr">
        <is>
          <t>ACT-2026-009</t>
        </is>
      </c>
      <c r="V14" s="14" t="inlineStr">
        <is>
          <t>Exemplo de deslocação nacional</t>
        </is>
      </c>
      <c r="W14" s="20">
        <f>IF($A14="","",IFERROR(IF(OR($C14="",$D14="",$E14="",$H14="",$I14="",$J14="",$K14="",$L14=""),"Dados essenciais em falta",IF($C14&gt;$D14,"Datas a corrigir",IF($M14="","Taxa de ajuda por confirmar",IF(AND($P14&lt;&gt;"",$O14=""),"Meio de transporte em falta",IF(AND($P14&lt;&gt;"",$Q14=""),"Código de quilometragem em falta",IF(AND($P14="",$Q14&lt;&gt;""),"Quilómetros em falta",IF(AND($P14&lt;&gt;"",$R14=""),"Taxa de quilometragem por confirmar","Pronto a rever"))))))),"Erro a rever"))</f>
        <v/>
      </c>
    </row>
    <row r="15" ht="34" customHeight="1">
      <c r="A15" s="14" t="inlineStr">
        <is>
          <t>REG-2026-010</t>
        </is>
      </c>
      <c r="B15" s="14" t="inlineStr">
        <is>
          <t>Por rever</t>
        </is>
      </c>
      <c r="C15" s="15" t="n">
        <v>46211</v>
      </c>
      <c r="D15" s="15" t="n">
        <v>46213</v>
      </c>
      <c r="E15" s="14" t="inlineStr">
        <is>
          <t>João Ferreira</t>
        </is>
      </c>
      <c r="F15" s="14" t="inlineStr">
        <is>
          <t>Projecto Europa</t>
        </is>
      </c>
      <c r="G15" s="14" t="inlineStr">
        <is>
          <t>Reunião de coordenação</t>
        </is>
      </c>
      <c r="H15" s="14" t="inlineStr">
        <is>
          <t>Estrangeiro</t>
        </is>
      </c>
      <c r="I15" s="14" t="inlineStr">
        <is>
          <t>Luxemburgo</t>
        </is>
      </c>
      <c r="J15" s="14" t="inlineStr">
        <is>
          <t>Luxemburgo</t>
        </is>
      </c>
      <c r="K15" s="16" t="n">
        <v>2</v>
      </c>
      <c r="L15" s="14" t="inlineStr">
        <is>
          <t>EXT_CONFIRMAR</t>
        </is>
      </c>
      <c r="M15" s="17">
        <f>IF($A15="","",IFERROR(IF($H15="Nacional",IF(COUNTIFS('Tabelas'!$A$10:$A$29,$L15,'Tabelas'!$F$10:$F$29,"&lt;&gt;")=0,"",INDEX('Tabelas'!$F$10:$F$29,MATCH($L15,'Tabelas'!$A$10:$A$29,0))),IF(COUNTIFS('Tabelas'!$A$35:$A$54,$L15,'Tabelas'!$F$35:$F$54,"&lt;&gt;")=0,"",INDEX('Tabelas'!$F$35:$F$54,MATCH($L15,'Tabelas'!$A$35:$A$54,0)))),""))</f>
        <v/>
      </c>
      <c r="N15" s="17">
        <f>IF($A15="","",IFERROR(IF(OR($K15="",$M15=""),"",$K15*$M15),""))</f>
        <v/>
      </c>
      <c r="O15" s="14" t="inlineStr">
        <is>
          <t>Transporte público</t>
        </is>
      </c>
      <c r="P15" s="18" t="n"/>
      <c r="Q15" s="14" t="n"/>
      <c r="R15" s="19">
        <f>IF($A15="","",IFERROR(IF(OR($P15="",$Q15=""),"",IF(COUNTIFS('Tabelas'!$J$10:$J$29,$Q15,'Tabelas'!$L$10:$L$29,"&lt;&gt;")=0,"",INDEX('Tabelas'!$L$10:$L$29,MATCH($Q15,'Tabelas'!$J$10:$J$29,0)))),""))</f>
        <v/>
      </c>
      <c r="S15" s="17">
        <f>IF($A15="","",IFERROR(IF(OR($P15="",$R15=""),"",$P15*$R15),""))</f>
        <v/>
      </c>
      <c r="T15" s="17">
        <f>IF($A15="","",IFERROR(IF(COUNT($N15,$S15)=0,"",SUM($N15,$S15)),""))</f>
        <v/>
      </c>
      <c r="U15" s="14" t="inlineStr">
        <is>
          <t>ACT-2026-010</t>
        </is>
      </c>
      <c r="V15" s="14" t="inlineStr">
        <is>
          <t>Confirmar taxa e critérios aplicáveis</t>
        </is>
      </c>
      <c r="W15" s="20">
        <f>IF($A15="","",IFERROR(IF(OR($C15="",$D15="",$E15="",$H15="",$I15="",$J15="",$K15="",$L15=""),"Dados essenciais em falta",IF($C15&gt;$D15,"Datas a corrigir",IF($M15="","Taxa de ajuda por confirmar",IF(AND($P15&lt;&gt;"",$O15=""),"Meio de transporte em falta",IF(AND($P15&lt;&gt;"",$Q15=""),"Código de quilometragem em falta",IF(AND($P15="",$Q15&lt;&gt;""),"Quilómetros em falta",IF(AND($P15&lt;&gt;"",$R15=""),"Taxa de quilometragem por confirmar","Pronto a rever"))))))),"Erro a rever"))</f>
        <v/>
      </c>
    </row>
    <row r="16" ht="34" customHeight="1">
      <c r="A16" s="14" t="n"/>
      <c r="B16" s="14" t="n"/>
      <c r="C16" s="15" t="n"/>
      <c r="D16" s="15" t="n"/>
      <c r="E16" s="14" t="n"/>
      <c r="F16" s="14" t="n"/>
      <c r="G16" s="14" t="n"/>
      <c r="H16" s="14" t="n"/>
      <c r="I16" s="14" t="n"/>
      <c r="J16" s="14" t="n"/>
      <c r="K16" s="16" t="n"/>
      <c r="L16" s="14" t="n"/>
      <c r="M16" s="17">
        <f>IF($A16="","",IFERROR(IF($H16="Nacional",IF(COUNTIFS('Tabelas'!$A$10:$A$29,$L16,'Tabelas'!$F$10:$F$29,"&lt;&gt;")=0,"",INDEX('Tabelas'!$F$10:$F$29,MATCH($L16,'Tabelas'!$A$10:$A$29,0))),IF(COUNTIFS('Tabelas'!$A$35:$A$54,$L16,'Tabelas'!$F$35:$F$54,"&lt;&gt;")=0,"",INDEX('Tabelas'!$F$35:$F$54,MATCH($L16,'Tabelas'!$A$35:$A$54,0)))),""))</f>
        <v/>
      </c>
      <c r="N16" s="17">
        <f>IF($A16="","",IFERROR(IF(OR($K16="",$M16=""),"",$K16*$M16),""))</f>
        <v/>
      </c>
      <c r="O16" s="14" t="n"/>
      <c r="P16" s="18" t="n"/>
      <c r="Q16" s="14" t="n"/>
      <c r="R16" s="19">
        <f>IF($A16="","",IFERROR(IF(OR($P16="",$Q16=""),"",IF(COUNTIFS('Tabelas'!$J$10:$J$29,$Q16,'Tabelas'!$L$10:$L$29,"&lt;&gt;")=0,"",INDEX('Tabelas'!$L$10:$L$29,MATCH($Q16,'Tabelas'!$J$10:$J$29,0)))),""))</f>
        <v/>
      </c>
      <c r="S16" s="17">
        <f>IF($A16="","",IFERROR(IF(OR($P16="",$R16=""),"",$P16*$R16),""))</f>
        <v/>
      </c>
      <c r="T16" s="17">
        <f>IF($A16="","",IFERROR(IF(COUNT($N16,$S16)=0,"",SUM($N16,$S16)),""))</f>
        <v/>
      </c>
      <c r="U16" s="14" t="n"/>
      <c r="V16" s="14" t="n"/>
      <c r="W16" s="20">
        <f>IF($A16="","",IFERROR(IF(OR($C16="",$D16="",$E16="",$H16="",$I16="",$J16="",$K16="",$L16=""),"Dados essenciais em falta",IF($C16&gt;$D16,"Datas a corrigir",IF($M16="","Taxa de ajuda por confirmar",IF(AND($P16&lt;&gt;"",$O16=""),"Meio de transporte em falta",IF(AND($P16&lt;&gt;"",$Q16=""),"Código de quilometragem em falta",IF(AND($P16="",$Q16&lt;&gt;""),"Quilómetros em falta",IF(AND($P16&lt;&gt;"",$R16=""),"Taxa de quilometragem por confirmar","Pronto a rever"))))))),"Erro a rever"))</f>
        <v/>
      </c>
    </row>
    <row r="17" ht="34" customHeight="1">
      <c r="A17" s="14" t="n"/>
      <c r="B17" s="14" t="n"/>
      <c r="C17" s="15" t="n"/>
      <c r="D17" s="15" t="n"/>
      <c r="E17" s="14" t="n"/>
      <c r="F17" s="14" t="n"/>
      <c r="G17" s="14" t="n"/>
      <c r="H17" s="14" t="n"/>
      <c r="I17" s="14" t="n"/>
      <c r="J17" s="14" t="n"/>
      <c r="K17" s="16" t="n"/>
      <c r="L17" s="14" t="n"/>
      <c r="M17" s="17">
        <f>IF($A17="","",IFERROR(IF($H17="Nacional",IF(COUNTIFS('Tabelas'!$A$10:$A$29,$L17,'Tabelas'!$F$10:$F$29,"&lt;&gt;")=0,"",INDEX('Tabelas'!$F$10:$F$29,MATCH($L17,'Tabelas'!$A$10:$A$29,0))),IF(COUNTIFS('Tabelas'!$A$35:$A$54,$L17,'Tabelas'!$F$35:$F$54,"&lt;&gt;")=0,"",INDEX('Tabelas'!$F$35:$F$54,MATCH($L17,'Tabelas'!$A$35:$A$54,0)))),""))</f>
        <v/>
      </c>
      <c r="N17" s="17">
        <f>IF($A17="","",IFERROR(IF(OR($K17="",$M17=""),"",$K17*$M17),""))</f>
        <v/>
      </c>
      <c r="O17" s="14" t="n"/>
      <c r="P17" s="18" t="n"/>
      <c r="Q17" s="14" t="n"/>
      <c r="R17" s="19">
        <f>IF($A17="","",IFERROR(IF(OR($P17="",$Q17=""),"",IF(COUNTIFS('Tabelas'!$J$10:$J$29,$Q17,'Tabelas'!$L$10:$L$29,"&lt;&gt;")=0,"",INDEX('Tabelas'!$L$10:$L$29,MATCH($Q17,'Tabelas'!$J$10:$J$29,0)))),""))</f>
        <v/>
      </c>
      <c r="S17" s="17">
        <f>IF($A17="","",IFERROR(IF(OR($P17="",$R17=""),"",$P17*$R17),""))</f>
        <v/>
      </c>
      <c r="T17" s="17">
        <f>IF($A17="","",IFERROR(IF(COUNT($N17,$S17)=0,"",SUM($N17,$S17)),""))</f>
        <v/>
      </c>
      <c r="U17" s="14" t="n"/>
      <c r="V17" s="14" t="n"/>
      <c r="W17" s="20">
        <f>IF($A17="","",IFERROR(IF(OR($C17="",$D17="",$E17="",$H17="",$I17="",$J17="",$K17="",$L17=""),"Dados essenciais em falta",IF($C17&gt;$D17,"Datas a corrigir",IF($M17="","Taxa de ajuda por confirmar",IF(AND($P17&lt;&gt;"",$O17=""),"Meio de transporte em falta",IF(AND($P17&lt;&gt;"",$Q17=""),"Código de quilometragem em falta",IF(AND($P17="",$Q17&lt;&gt;""),"Quilómetros em falta",IF(AND($P17&lt;&gt;"",$R17=""),"Taxa de quilometragem por confirmar","Pronto a rever"))))))),"Erro a rever"))</f>
        <v/>
      </c>
    </row>
    <row r="18" ht="34" customHeight="1">
      <c r="A18" s="14" t="n"/>
      <c r="B18" s="14" t="n"/>
      <c r="C18" s="15" t="n"/>
      <c r="D18" s="15" t="n"/>
      <c r="E18" s="14" t="n"/>
      <c r="F18" s="14" t="n"/>
      <c r="G18" s="14" t="n"/>
      <c r="H18" s="14" t="n"/>
      <c r="I18" s="14" t="n"/>
      <c r="J18" s="14" t="n"/>
      <c r="K18" s="16" t="n"/>
      <c r="L18" s="14" t="n"/>
      <c r="M18" s="17">
        <f>IF($A18="","",IFERROR(IF($H18="Nacional",IF(COUNTIFS('Tabelas'!$A$10:$A$29,$L18,'Tabelas'!$F$10:$F$29,"&lt;&gt;")=0,"",INDEX('Tabelas'!$F$10:$F$29,MATCH($L18,'Tabelas'!$A$10:$A$29,0))),IF(COUNTIFS('Tabelas'!$A$35:$A$54,$L18,'Tabelas'!$F$35:$F$54,"&lt;&gt;")=0,"",INDEX('Tabelas'!$F$35:$F$54,MATCH($L18,'Tabelas'!$A$35:$A$54,0)))),""))</f>
        <v/>
      </c>
      <c r="N18" s="17">
        <f>IF($A18="","",IFERROR(IF(OR($K18="",$M18=""),"",$K18*$M18),""))</f>
        <v/>
      </c>
      <c r="O18" s="14" t="n"/>
      <c r="P18" s="18" t="n"/>
      <c r="Q18" s="14" t="n"/>
      <c r="R18" s="19">
        <f>IF($A18="","",IFERROR(IF(OR($P18="",$Q18=""),"",IF(COUNTIFS('Tabelas'!$J$10:$J$29,$Q18,'Tabelas'!$L$10:$L$29,"&lt;&gt;")=0,"",INDEX('Tabelas'!$L$10:$L$29,MATCH($Q18,'Tabelas'!$J$10:$J$29,0)))),""))</f>
        <v/>
      </c>
      <c r="S18" s="17">
        <f>IF($A18="","",IFERROR(IF(OR($P18="",$R18=""),"",$P18*$R18),""))</f>
        <v/>
      </c>
      <c r="T18" s="17">
        <f>IF($A18="","",IFERROR(IF(COUNT($N18,$S18)=0,"",SUM($N18,$S18)),""))</f>
        <v/>
      </c>
      <c r="U18" s="14" t="n"/>
      <c r="V18" s="14" t="n"/>
      <c r="W18" s="20">
        <f>IF($A18="","",IFERROR(IF(OR($C18="",$D18="",$E18="",$H18="",$I18="",$J18="",$K18="",$L18=""),"Dados essenciais em falta",IF($C18&gt;$D18,"Datas a corrigir",IF($M18="","Taxa de ajuda por confirmar",IF(AND($P18&lt;&gt;"",$O18=""),"Meio de transporte em falta",IF(AND($P18&lt;&gt;"",$Q18=""),"Código de quilometragem em falta",IF(AND($P18="",$Q18&lt;&gt;""),"Quilómetros em falta",IF(AND($P18&lt;&gt;"",$R18=""),"Taxa de quilometragem por confirmar","Pronto a rever"))))))),"Erro a rever"))</f>
        <v/>
      </c>
    </row>
    <row r="19" ht="34" customHeight="1">
      <c r="A19" s="14" t="n"/>
      <c r="B19" s="14" t="n"/>
      <c r="C19" s="15" t="n"/>
      <c r="D19" s="15" t="n"/>
      <c r="E19" s="14" t="n"/>
      <c r="F19" s="14" t="n"/>
      <c r="G19" s="14" t="n"/>
      <c r="H19" s="14" t="n"/>
      <c r="I19" s="14" t="n"/>
      <c r="J19" s="14" t="n"/>
      <c r="K19" s="16" t="n"/>
      <c r="L19" s="14" t="n"/>
      <c r="M19" s="17">
        <f>IF($A19="","",IFERROR(IF($H19="Nacional",IF(COUNTIFS('Tabelas'!$A$10:$A$29,$L19,'Tabelas'!$F$10:$F$29,"&lt;&gt;")=0,"",INDEX('Tabelas'!$F$10:$F$29,MATCH($L19,'Tabelas'!$A$10:$A$29,0))),IF(COUNTIFS('Tabelas'!$A$35:$A$54,$L19,'Tabelas'!$F$35:$F$54,"&lt;&gt;")=0,"",INDEX('Tabelas'!$F$35:$F$54,MATCH($L19,'Tabelas'!$A$35:$A$54,0)))),""))</f>
        <v/>
      </c>
      <c r="N19" s="17">
        <f>IF($A19="","",IFERROR(IF(OR($K19="",$M19=""),"",$K19*$M19),""))</f>
        <v/>
      </c>
      <c r="O19" s="14" t="n"/>
      <c r="P19" s="18" t="n"/>
      <c r="Q19" s="14" t="n"/>
      <c r="R19" s="19">
        <f>IF($A19="","",IFERROR(IF(OR($P19="",$Q19=""),"",IF(COUNTIFS('Tabelas'!$J$10:$J$29,$Q19,'Tabelas'!$L$10:$L$29,"&lt;&gt;")=0,"",INDEX('Tabelas'!$L$10:$L$29,MATCH($Q19,'Tabelas'!$J$10:$J$29,0)))),""))</f>
        <v/>
      </c>
      <c r="S19" s="17">
        <f>IF($A19="","",IFERROR(IF(OR($P19="",$R19=""),"",$P19*$R19),""))</f>
        <v/>
      </c>
      <c r="T19" s="17">
        <f>IF($A19="","",IFERROR(IF(COUNT($N19,$S19)=0,"",SUM($N19,$S19)),""))</f>
        <v/>
      </c>
      <c r="U19" s="14" t="n"/>
      <c r="V19" s="14" t="n"/>
      <c r="W19" s="20">
        <f>IF($A19="","",IFERROR(IF(OR($C19="",$D19="",$E19="",$H19="",$I19="",$J19="",$K19="",$L19=""),"Dados essenciais em falta",IF($C19&gt;$D19,"Datas a corrigir",IF($M19="","Taxa de ajuda por confirmar",IF(AND($P19&lt;&gt;"",$O19=""),"Meio de transporte em falta",IF(AND($P19&lt;&gt;"",$Q19=""),"Código de quilometragem em falta",IF(AND($P19="",$Q19&lt;&gt;""),"Quilómetros em falta",IF(AND($P19&lt;&gt;"",$R19=""),"Taxa de quilometragem por confirmar","Pronto a rever"))))))),"Erro a rever"))</f>
        <v/>
      </c>
    </row>
    <row r="20" ht="34" customHeight="1">
      <c r="A20" s="14" t="n"/>
      <c r="B20" s="14" t="n"/>
      <c r="C20" s="15" t="n"/>
      <c r="D20" s="15" t="n"/>
      <c r="E20" s="14" t="n"/>
      <c r="F20" s="14" t="n"/>
      <c r="G20" s="14" t="n"/>
      <c r="H20" s="14" t="n"/>
      <c r="I20" s="14" t="n"/>
      <c r="J20" s="14" t="n"/>
      <c r="K20" s="16" t="n"/>
      <c r="L20" s="14" t="n"/>
      <c r="M20" s="17">
        <f>IF($A20="","",IFERROR(IF($H20="Nacional",IF(COUNTIFS('Tabelas'!$A$10:$A$29,$L20,'Tabelas'!$F$10:$F$29,"&lt;&gt;")=0,"",INDEX('Tabelas'!$F$10:$F$29,MATCH($L20,'Tabelas'!$A$10:$A$29,0))),IF(COUNTIFS('Tabelas'!$A$35:$A$54,$L20,'Tabelas'!$F$35:$F$54,"&lt;&gt;")=0,"",INDEX('Tabelas'!$F$35:$F$54,MATCH($L20,'Tabelas'!$A$35:$A$54,0)))),""))</f>
        <v/>
      </c>
      <c r="N20" s="17">
        <f>IF($A20="","",IFERROR(IF(OR($K20="",$M20=""),"",$K20*$M20),""))</f>
        <v/>
      </c>
      <c r="O20" s="14" t="n"/>
      <c r="P20" s="18" t="n"/>
      <c r="Q20" s="14" t="n"/>
      <c r="R20" s="19">
        <f>IF($A20="","",IFERROR(IF(OR($P20="",$Q20=""),"",IF(COUNTIFS('Tabelas'!$J$10:$J$29,$Q20,'Tabelas'!$L$10:$L$29,"&lt;&gt;")=0,"",INDEX('Tabelas'!$L$10:$L$29,MATCH($Q20,'Tabelas'!$J$10:$J$29,0)))),""))</f>
        <v/>
      </c>
      <c r="S20" s="17">
        <f>IF($A20="","",IFERROR(IF(OR($P20="",$R20=""),"",$P20*$R20),""))</f>
        <v/>
      </c>
      <c r="T20" s="17">
        <f>IF($A20="","",IFERROR(IF(COUNT($N20,$S20)=0,"",SUM($N20,$S20)),""))</f>
        <v/>
      </c>
      <c r="U20" s="14" t="n"/>
      <c r="V20" s="14" t="n"/>
      <c r="W20" s="20">
        <f>IF($A20="","",IFERROR(IF(OR($C20="",$D20="",$E20="",$H20="",$I20="",$J20="",$K20="",$L20=""),"Dados essenciais em falta",IF($C20&gt;$D20,"Datas a corrigir",IF($M20="","Taxa de ajuda por confirmar",IF(AND($P20&lt;&gt;"",$O20=""),"Meio de transporte em falta",IF(AND($P20&lt;&gt;"",$Q20=""),"Código de quilometragem em falta",IF(AND($P20="",$Q20&lt;&gt;""),"Quilómetros em falta",IF(AND($P20&lt;&gt;"",$R20=""),"Taxa de quilometragem por confirmar","Pronto a rever"))))))),"Erro a rever"))</f>
        <v/>
      </c>
    </row>
    <row r="21" ht="34" customHeight="1">
      <c r="A21" s="14" t="n"/>
      <c r="B21" s="14" t="n"/>
      <c r="C21" s="15" t="n"/>
      <c r="D21" s="15" t="n"/>
      <c r="E21" s="14" t="n"/>
      <c r="F21" s="14" t="n"/>
      <c r="G21" s="14" t="n"/>
      <c r="H21" s="14" t="n"/>
      <c r="I21" s="14" t="n"/>
      <c r="J21" s="14" t="n"/>
      <c r="K21" s="16" t="n"/>
      <c r="L21" s="14" t="n"/>
      <c r="M21" s="17">
        <f>IF($A21="","",IFERROR(IF($H21="Nacional",IF(COUNTIFS('Tabelas'!$A$10:$A$29,$L21,'Tabelas'!$F$10:$F$29,"&lt;&gt;")=0,"",INDEX('Tabelas'!$F$10:$F$29,MATCH($L21,'Tabelas'!$A$10:$A$29,0))),IF(COUNTIFS('Tabelas'!$A$35:$A$54,$L21,'Tabelas'!$F$35:$F$54,"&lt;&gt;")=0,"",INDEX('Tabelas'!$F$35:$F$54,MATCH($L21,'Tabelas'!$A$35:$A$54,0)))),""))</f>
        <v/>
      </c>
      <c r="N21" s="17">
        <f>IF($A21="","",IFERROR(IF(OR($K21="",$M21=""),"",$K21*$M21),""))</f>
        <v/>
      </c>
      <c r="O21" s="14" t="n"/>
      <c r="P21" s="18" t="n"/>
      <c r="Q21" s="14" t="n"/>
      <c r="R21" s="19">
        <f>IF($A21="","",IFERROR(IF(OR($P21="",$Q21=""),"",IF(COUNTIFS('Tabelas'!$J$10:$J$29,$Q21,'Tabelas'!$L$10:$L$29,"&lt;&gt;")=0,"",INDEX('Tabelas'!$L$10:$L$29,MATCH($Q21,'Tabelas'!$J$10:$J$29,0)))),""))</f>
        <v/>
      </c>
      <c r="S21" s="17">
        <f>IF($A21="","",IFERROR(IF(OR($P21="",$R21=""),"",$P21*$R21),""))</f>
        <v/>
      </c>
      <c r="T21" s="17">
        <f>IF($A21="","",IFERROR(IF(COUNT($N21,$S21)=0,"",SUM($N21,$S21)),""))</f>
        <v/>
      </c>
      <c r="U21" s="14" t="n"/>
      <c r="V21" s="14" t="n"/>
      <c r="W21" s="20">
        <f>IF($A21="","",IFERROR(IF(OR($C21="",$D21="",$E21="",$H21="",$I21="",$J21="",$K21="",$L21=""),"Dados essenciais em falta",IF($C21&gt;$D21,"Datas a corrigir",IF($M21="","Taxa de ajuda por confirmar",IF(AND($P21&lt;&gt;"",$O21=""),"Meio de transporte em falta",IF(AND($P21&lt;&gt;"",$Q21=""),"Código de quilometragem em falta",IF(AND($P21="",$Q21&lt;&gt;""),"Quilómetros em falta",IF(AND($P21&lt;&gt;"",$R21=""),"Taxa de quilometragem por confirmar","Pronto a rever"))))))),"Erro a rever"))</f>
        <v/>
      </c>
    </row>
    <row r="22" ht="34" customHeight="1">
      <c r="A22" s="14" t="n"/>
      <c r="B22" s="14" t="n"/>
      <c r="C22" s="15" t="n"/>
      <c r="D22" s="15" t="n"/>
      <c r="E22" s="14" t="n"/>
      <c r="F22" s="14" t="n"/>
      <c r="G22" s="14" t="n"/>
      <c r="H22" s="14" t="n"/>
      <c r="I22" s="14" t="n"/>
      <c r="J22" s="14" t="n"/>
      <c r="K22" s="16" t="n"/>
      <c r="L22" s="14" t="n"/>
      <c r="M22" s="17">
        <f>IF($A22="","",IFERROR(IF($H22="Nacional",IF(COUNTIFS('Tabelas'!$A$10:$A$29,$L22,'Tabelas'!$F$10:$F$29,"&lt;&gt;")=0,"",INDEX('Tabelas'!$F$10:$F$29,MATCH($L22,'Tabelas'!$A$10:$A$29,0))),IF(COUNTIFS('Tabelas'!$A$35:$A$54,$L22,'Tabelas'!$F$35:$F$54,"&lt;&gt;")=0,"",INDEX('Tabelas'!$F$35:$F$54,MATCH($L22,'Tabelas'!$A$35:$A$54,0)))),""))</f>
        <v/>
      </c>
      <c r="N22" s="17">
        <f>IF($A22="","",IFERROR(IF(OR($K22="",$M22=""),"",$K22*$M22),""))</f>
        <v/>
      </c>
      <c r="O22" s="14" t="n"/>
      <c r="P22" s="18" t="n"/>
      <c r="Q22" s="14" t="n"/>
      <c r="R22" s="19">
        <f>IF($A22="","",IFERROR(IF(OR($P22="",$Q22=""),"",IF(COUNTIFS('Tabelas'!$J$10:$J$29,$Q22,'Tabelas'!$L$10:$L$29,"&lt;&gt;")=0,"",INDEX('Tabelas'!$L$10:$L$29,MATCH($Q22,'Tabelas'!$J$10:$J$29,0)))),""))</f>
        <v/>
      </c>
      <c r="S22" s="17">
        <f>IF($A22="","",IFERROR(IF(OR($P22="",$R22=""),"",$P22*$R22),""))</f>
        <v/>
      </c>
      <c r="T22" s="17">
        <f>IF($A22="","",IFERROR(IF(COUNT($N22,$S22)=0,"",SUM($N22,$S22)),""))</f>
        <v/>
      </c>
      <c r="U22" s="14" t="n"/>
      <c r="V22" s="14" t="n"/>
      <c r="W22" s="20">
        <f>IF($A22="","",IFERROR(IF(OR($C22="",$D22="",$E22="",$H22="",$I22="",$J22="",$K22="",$L22=""),"Dados essenciais em falta",IF($C22&gt;$D22,"Datas a corrigir",IF($M22="","Taxa de ajuda por confirmar",IF(AND($P22&lt;&gt;"",$O22=""),"Meio de transporte em falta",IF(AND($P22&lt;&gt;"",$Q22=""),"Código de quilometragem em falta",IF(AND($P22="",$Q22&lt;&gt;""),"Quilómetros em falta",IF(AND($P22&lt;&gt;"",$R22=""),"Taxa de quilometragem por confirmar","Pronto a rever"))))))),"Erro a rever"))</f>
        <v/>
      </c>
    </row>
    <row r="23" ht="34" customHeight="1">
      <c r="A23" s="14" t="n"/>
      <c r="B23" s="14" t="n"/>
      <c r="C23" s="15" t="n"/>
      <c r="D23" s="15" t="n"/>
      <c r="E23" s="14" t="n"/>
      <c r="F23" s="14" t="n"/>
      <c r="G23" s="14" t="n"/>
      <c r="H23" s="14" t="n"/>
      <c r="I23" s="14" t="n"/>
      <c r="J23" s="14" t="n"/>
      <c r="K23" s="16" t="n"/>
      <c r="L23" s="14" t="n"/>
      <c r="M23" s="17">
        <f>IF($A23="","",IFERROR(IF($H23="Nacional",IF(COUNTIFS('Tabelas'!$A$10:$A$29,$L23,'Tabelas'!$F$10:$F$29,"&lt;&gt;")=0,"",INDEX('Tabelas'!$F$10:$F$29,MATCH($L23,'Tabelas'!$A$10:$A$29,0))),IF(COUNTIFS('Tabelas'!$A$35:$A$54,$L23,'Tabelas'!$F$35:$F$54,"&lt;&gt;")=0,"",INDEX('Tabelas'!$F$35:$F$54,MATCH($L23,'Tabelas'!$A$35:$A$54,0)))),""))</f>
        <v/>
      </c>
      <c r="N23" s="17">
        <f>IF($A23="","",IFERROR(IF(OR($K23="",$M23=""),"",$K23*$M23),""))</f>
        <v/>
      </c>
      <c r="O23" s="14" t="n"/>
      <c r="P23" s="18" t="n"/>
      <c r="Q23" s="14" t="n"/>
      <c r="R23" s="19">
        <f>IF($A23="","",IFERROR(IF(OR($P23="",$Q23=""),"",IF(COUNTIFS('Tabelas'!$J$10:$J$29,$Q23,'Tabelas'!$L$10:$L$29,"&lt;&gt;")=0,"",INDEX('Tabelas'!$L$10:$L$29,MATCH($Q23,'Tabelas'!$J$10:$J$29,0)))),""))</f>
        <v/>
      </c>
      <c r="S23" s="17">
        <f>IF($A23="","",IFERROR(IF(OR($P23="",$R23=""),"",$P23*$R23),""))</f>
        <v/>
      </c>
      <c r="T23" s="17">
        <f>IF($A23="","",IFERROR(IF(COUNT($N23,$S23)=0,"",SUM($N23,$S23)),""))</f>
        <v/>
      </c>
      <c r="U23" s="14" t="n"/>
      <c r="V23" s="14" t="n"/>
      <c r="W23" s="20">
        <f>IF($A23="","",IFERROR(IF(OR($C23="",$D23="",$E23="",$H23="",$I23="",$J23="",$K23="",$L23=""),"Dados essenciais em falta",IF($C23&gt;$D23,"Datas a corrigir",IF($M23="","Taxa de ajuda por confirmar",IF(AND($P23&lt;&gt;"",$O23=""),"Meio de transporte em falta",IF(AND($P23&lt;&gt;"",$Q23=""),"Código de quilometragem em falta",IF(AND($P23="",$Q23&lt;&gt;""),"Quilómetros em falta",IF(AND($P23&lt;&gt;"",$R23=""),"Taxa de quilometragem por confirmar","Pronto a rever"))))))),"Erro a rever"))</f>
        <v/>
      </c>
    </row>
    <row r="24" ht="34" customHeight="1">
      <c r="A24" s="14" t="n"/>
      <c r="B24" s="14" t="n"/>
      <c r="C24" s="15" t="n"/>
      <c r="D24" s="15" t="n"/>
      <c r="E24" s="14" t="n"/>
      <c r="F24" s="14" t="n"/>
      <c r="G24" s="14" t="n"/>
      <c r="H24" s="14" t="n"/>
      <c r="I24" s="14" t="n"/>
      <c r="J24" s="14" t="n"/>
      <c r="K24" s="16" t="n"/>
      <c r="L24" s="14" t="n"/>
      <c r="M24" s="17">
        <f>IF($A24="","",IFERROR(IF($H24="Nacional",IF(COUNTIFS('Tabelas'!$A$10:$A$29,$L24,'Tabelas'!$F$10:$F$29,"&lt;&gt;")=0,"",INDEX('Tabelas'!$F$10:$F$29,MATCH($L24,'Tabelas'!$A$10:$A$29,0))),IF(COUNTIFS('Tabelas'!$A$35:$A$54,$L24,'Tabelas'!$F$35:$F$54,"&lt;&gt;")=0,"",INDEX('Tabelas'!$F$35:$F$54,MATCH($L24,'Tabelas'!$A$35:$A$54,0)))),""))</f>
        <v/>
      </c>
      <c r="N24" s="17">
        <f>IF($A24="","",IFERROR(IF(OR($K24="",$M24=""),"",$K24*$M24),""))</f>
        <v/>
      </c>
      <c r="O24" s="14" t="n"/>
      <c r="P24" s="18" t="n"/>
      <c r="Q24" s="14" t="n"/>
      <c r="R24" s="19">
        <f>IF($A24="","",IFERROR(IF(OR($P24="",$Q24=""),"",IF(COUNTIFS('Tabelas'!$J$10:$J$29,$Q24,'Tabelas'!$L$10:$L$29,"&lt;&gt;")=0,"",INDEX('Tabelas'!$L$10:$L$29,MATCH($Q24,'Tabelas'!$J$10:$J$29,0)))),""))</f>
        <v/>
      </c>
      <c r="S24" s="17">
        <f>IF($A24="","",IFERROR(IF(OR($P24="",$R24=""),"",$P24*$R24),""))</f>
        <v/>
      </c>
      <c r="T24" s="17">
        <f>IF($A24="","",IFERROR(IF(COUNT($N24,$S24)=0,"",SUM($N24,$S24)),""))</f>
        <v/>
      </c>
      <c r="U24" s="14" t="n"/>
      <c r="V24" s="14" t="n"/>
      <c r="W24" s="20">
        <f>IF($A24="","",IFERROR(IF(OR($C24="",$D24="",$E24="",$H24="",$I24="",$J24="",$K24="",$L24=""),"Dados essenciais em falta",IF($C24&gt;$D24,"Datas a corrigir",IF($M24="","Taxa de ajuda por confirmar",IF(AND($P24&lt;&gt;"",$O24=""),"Meio de transporte em falta",IF(AND($P24&lt;&gt;"",$Q24=""),"Código de quilometragem em falta",IF(AND($P24="",$Q24&lt;&gt;""),"Quilómetros em falta",IF(AND($P24&lt;&gt;"",$R24=""),"Taxa de quilometragem por confirmar","Pronto a rever"))))))),"Erro a rever"))</f>
        <v/>
      </c>
    </row>
    <row r="25" ht="34" customHeight="1">
      <c r="A25" s="14" t="n"/>
      <c r="B25" s="14" t="n"/>
      <c r="C25" s="15" t="n"/>
      <c r="D25" s="15" t="n"/>
      <c r="E25" s="14" t="n"/>
      <c r="F25" s="14" t="n"/>
      <c r="G25" s="14" t="n"/>
      <c r="H25" s="14" t="n"/>
      <c r="I25" s="14" t="n"/>
      <c r="J25" s="14" t="n"/>
      <c r="K25" s="16" t="n"/>
      <c r="L25" s="14" t="n"/>
      <c r="M25" s="17">
        <f>IF($A25="","",IFERROR(IF($H25="Nacional",IF(COUNTIFS('Tabelas'!$A$10:$A$29,$L25,'Tabelas'!$F$10:$F$29,"&lt;&gt;")=0,"",INDEX('Tabelas'!$F$10:$F$29,MATCH($L25,'Tabelas'!$A$10:$A$29,0))),IF(COUNTIFS('Tabelas'!$A$35:$A$54,$L25,'Tabelas'!$F$35:$F$54,"&lt;&gt;")=0,"",INDEX('Tabelas'!$F$35:$F$54,MATCH($L25,'Tabelas'!$A$35:$A$54,0)))),""))</f>
        <v/>
      </c>
      <c r="N25" s="17">
        <f>IF($A25="","",IFERROR(IF(OR($K25="",$M25=""),"",$K25*$M25),""))</f>
        <v/>
      </c>
      <c r="O25" s="14" t="n"/>
      <c r="P25" s="18" t="n"/>
      <c r="Q25" s="14" t="n"/>
      <c r="R25" s="19">
        <f>IF($A25="","",IFERROR(IF(OR($P25="",$Q25=""),"",IF(COUNTIFS('Tabelas'!$J$10:$J$29,$Q25,'Tabelas'!$L$10:$L$29,"&lt;&gt;")=0,"",INDEX('Tabelas'!$L$10:$L$29,MATCH($Q25,'Tabelas'!$J$10:$J$29,0)))),""))</f>
        <v/>
      </c>
      <c r="S25" s="17">
        <f>IF($A25="","",IFERROR(IF(OR($P25="",$R25=""),"",$P25*$R25),""))</f>
        <v/>
      </c>
      <c r="T25" s="17">
        <f>IF($A25="","",IFERROR(IF(COUNT($N25,$S25)=0,"",SUM($N25,$S25)),""))</f>
        <v/>
      </c>
      <c r="U25" s="14" t="n"/>
      <c r="V25" s="14" t="n"/>
      <c r="W25" s="20">
        <f>IF($A25="","",IFERROR(IF(OR($C25="",$D25="",$E25="",$H25="",$I25="",$J25="",$K25="",$L25=""),"Dados essenciais em falta",IF($C25&gt;$D25,"Datas a corrigir",IF($M25="","Taxa de ajuda por confirmar",IF(AND($P25&lt;&gt;"",$O25=""),"Meio de transporte em falta",IF(AND($P25&lt;&gt;"",$Q25=""),"Código de quilometragem em falta",IF(AND($P25="",$Q25&lt;&gt;""),"Quilómetros em falta",IF(AND($P25&lt;&gt;"",$R25=""),"Taxa de quilometragem por confirmar","Pronto a rever"))))))),"Erro a rever"))</f>
        <v/>
      </c>
    </row>
    <row r="26" ht="34" customHeight="1">
      <c r="A26" s="14" t="n"/>
      <c r="B26" s="14" t="n"/>
      <c r="C26" s="15" t="n"/>
      <c r="D26" s="15" t="n"/>
      <c r="E26" s="14" t="n"/>
      <c r="F26" s="14" t="n"/>
      <c r="G26" s="14" t="n"/>
      <c r="H26" s="14" t="n"/>
      <c r="I26" s="14" t="n"/>
      <c r="J26" s="14" t="n"/>
      <c r="K26" s="16" t="n"/>
      <c r="L26" s="14" t="n"/>
      <c r="M26" s="17">
        <f>IF($A26="","",IFERROR(IF($H26="Nacional",IF(COUNTIFS('Tabelas'!$A$10:$A$29,$L26,'Tabelas'!$F$10:$F$29,"&lt;&gt;")=0,"",INDEX('Tabelas'!$F$10:$F$29,MATCH($L26,'Tabelas'!$A$10:$A$29,0))),IF(COUNTIFS('Tabelas'!$A$35:$A$54,$L26,'Tabelas'!$F$35:$F$54,"&lt;&gt;")=0,"",INDEX('Tabelas'!$F$35:$F$54,MATCH($L26,'Tabelas'!$A$35:$A$54,0)))),""))</f>
        <v/>
      </c>
      <c r="N26" s="17">
        <f>IF($A26="","",IFERROR(IF(OR($K26="",$M26=""),"",$K26*$M26),""))</f>
        <v/>
      </c>
      <c r="O26" s="14" t="n"/>
      <c r="P26" s="18" t="n"/>
      <c r="Q26" s="14" t="n"/>
      <c r="R26" s="19">
        <f>IF($A26="","",IFERROR(IF(OR($P26="",$Q26=""),"",IF(COUNTIFS('Tabelas'!$J$10:$J$29,$Q26,'Tabelas'!$L$10:$L$29,"&lt;&gt;")=0,"",INDEX('Tabelas'!$L$10:$L$29,MATCH($Q26,'Tabelas'!$J$10:$J$29,0)))),""))</f>
        <v/>
      </c>
      <c r="S26" s="17">
        <f>IF($A26="","",IFERROR(IF(OR($P26="",$R26=""),"",$P26*$R26),""))</f>
        <v/>
      </c>
      <c r="T26" s="17">
        <f>IF($A26="","",IFERROR(IF(COUNT($N26,$S26)=0,"",SUM($N26,$S26)),""))</f>
        <v/>
      </c>
      <c r="U26" s="14" t="n"/>
      <c r="V26" s="14" t="n"/>
      <c r="W26" s="20">
        <f>IF($A26="","",IFERROR(IF(OR($C26="",$D26="",$E26="",$H26="",$I26="",$J26="",$K26="",$L26=""),"Dados essenciais em falta",IF($C26&gt;$D26,"Datas a corrigir",IF($M26="","Taxa de ajuda por confirmar",IF(AND($P26&lt;&gt;"",$O26=""),"Meio de transporte em falta",IF(AND($P26&lt;&gt;"",$Q26=""),"Código de quilometragem em falta",IF(AND($P26="",$Q26&lt;&gt;""),"Quilómetros em falta",IF(AND($P26&lt;&gt;"",$R26=""),"Taxa de quilometragem por confirmar","Pronto a rever"))))))),"Erro a rever"))</f>
        <v/>
      </c>
    </row>
    <row r="27" ht="34" customHeight="1">
      <c r="A27" s="14" t="n"/>
      <c r="B27" s="14" t="n"/>
      <c r="C27" s="15" t="n"/>
      <c r="D27" s="15" t="n"/>
      <c r="E27" s="14" t="n"/>
      <c r="F27" s="14" t="n"/>
      <c r="G27" s="14" t="n"/>
      <c r="H27" s="14" t="n"/>
      <c r="I27" s="14" t="n"/>
      <c r="J27" s="14" t="n"/>
      <c r="K27" s="16" t="n"/>
      <c r="L27" s="14" t="n"/>
      <c r="M27" s="17">
        <f>IF($A27="","",IFERROR(IF($H27="Nacional",IF(COUNTIFS('Tabelas'!$A$10:$A$29,$L27,'Tabelas'!$F$10:$F$29,"&lt;&gt;")=0,"",INDEX('Tabelas'!$F$10:$F$29,MATCH($L27,'Tabelas'!$A$10:$A$29,0))),IF(COUNTIFS('Tabelas'!$A$35:$A$54,$L27,'Tabelas'!$F$35:$F$54,"&lt;&gt;")=0,"",INDEX('Tabelas'!$F$35:$F$54,MATCH($L27,'Tabelas'!$A$35:$A$54,0)))),""))</f>
        <v/>
      </c>
      <c r="N27" s="17">
        <f>IF($A27="","",IFERROR(IF(OR($K27="",$M27=""),"",$K27*$M27),""))</f>
        <v/>
      </c>
      <c r="O27" s="14" t="n"/>
      <c r="P27" s="18" t="n"/>
      <c r="Q27" s="14" t="n"/>
      <c r="R27" s="19">
        <f>IF($A27="","",IFERROR(IF(OR($P27="",$Q27=""),"",IF(COUNTIFS('Tabelas'!$J$10:$J$29,$Q27,'Tabelas'!$L$10:$L$29,"&lt;&gt;")=0,"",INDEX('Tabelas'!$L$10:$L$29,MATCH($Q27,'Tabelas'!$J$10:$J$29,0)))),""))</f>
        <v/>
      </c>
      <c r="S27" s="17">
        <f>IF($A27="","",IFERROR(IF(OR($P27="",$R27=""),"",$P27*$R27),""))</f>
        <v/>
      </c>
      <c r="T27" s="17">
        <f>IF($A27="","",IFERROR(IF(COUNT($N27,$S27)=0,"",SUM($N27,$S27)),""))</f>
        <v/>
      </c>
      <c r="U27" s="14" t="n"/>
      <c r="V27" s="14" t="n"/>
      <c r="W27" s="20">
        <f>IF($A27="","",IFERROR(IF(OR($C27="",$D27="",$E27="",$H27="",$I27="",$J27="",$K27="",$L27=""),"Dados essenciais em falta",IF($C27&gt;$D27,"Datas a corrigir",IF($M27="","Taxa de ajuda por confirmar",IF(AND($P27&lt;&gt;"",$O27=""),"Meio de transporte em falta",IF(AND($P27&lt;&gt;"",$Q27=""),"Código de quilometragem em falta",IF(AND($P27="",$Q27&lt;&gt;""),"Quilómetros em falta",IF(AND($P27&lt;&gt;"",$R27=""),"Taxa de quilometragem por confirmar","Pronto a rever"))))))),"Erro a rever"))</f>
        <v/>
      </c>
    </row>
    <row r="28" ht="34" customHeight="1">
      <c r="A28" s="14" t="n"/>
      <c r="B28" s="14" t="n"/>
      <c r="C28" s="15" t="n"/>
      <c r="D28" s="15" t="n"/>
      <c r="E28" s="14" t="n"/>
      <c r="F28" s="14" t="n"/>
      <c r="G28" s="14" t="n"/>
      <c r="H28" s="14" t="n"/>
      <c r="I28" s="14" t="n"/>
      <c r="J28" s="14" t="n"/>
      <c r="K28" s="16" t="n"/>
      <c r="L28" s="14" t="n"/>
      <c r="M28" s="17">
        <f>IF($A28="","",IFERROR(IF($H28="Nacional",IF(COUNTIFS('Tabelas'!$A$10:$A$29,$L28,'Tabelas'!$F$10:$F$29,"&lt;&gt;")=0,"",INDEX('Tabelas'!$F$10:$F$29,MATCH($L28,'Tabelas'!$A$10:$A$29,0))),IF(COUNTIFS('Tabelas'!$A$35:$A$54,$L28,'Tabelas'!$F$35:$F$54,"&lt;&gt;")=0,"",INDEX('Tabelas'!$F$35:$F$54,MATCH($L28,'Tabelas'!$A$35:$A$54,0)))),""))</f>
        <v/>
      </c>
      <c r="N28" s="17">
        <f>IF($A28="","",IFERROR(IF(OR($K28="",$M28=""),"",$K28*$M28),""))</f>
        <v/>
      </c>
      <c r="O28" s="14" t="n"/>
      <c r="P28" s="18" t="n"/>
      <c r="Q28" s="14" t="n"/>
      <c r="R28" s="19">
        <f>IF($A28="","",IFERROR(IF(OR($P28="",$Q28=""),"",IF(COUNTIFS('Tabelas'!$J$10:$J$29,$Q28,'Tabelas'!$L$10:$L$29,"&lt;&gt;")=0,"",INDEX('Tabelas'!$L$10:$L$29,MATCH($Q28,'Tabelas'!$J$10:$J$29,0)))),""))</f>
        <v/>
      </c>
      <c r="S28" s="17">
        <f>IF($A28="","",IFERROR(IF(OR($P28="",$R28=""),"",$P28*$R28),""))</f>
        <v/>
      </c>
      <c r="T28" s="17">
        <f>IF($A28="","",IFERROR(IF(COUNT($N28,$S28)=0,"",SUM($N28,$S28)),""))</f>
        <v/>
      </c>
      <c r="U28" s="14" t="n"/>
      <c r="V28" s="14" t="n"/>
      <c r="W28" s="20">
        <f>IF($A28="","",IFERROR(IF(OR($C28="",$D28="",$E28="",$H28="",$I28="",$J28="",$K28="",$L28=""),"Dados essenciais em falta",IF($C28&gt;$D28,"Datas a corrigir",IF($M28="","Taxa de ajuda por confirmar",IF(AND($P28&lt;&gt;"",$O28=""),"Meio de transporte em falta",IF(AND($P28&lt;&gt;"",$Q28=""),"Código de quilometragem em falta",IF(AND($P28="",$Q28&lt;&gt;""),"Quilómetros em falta",IF(AND($P28&lt;&gt;"",$R28=""),"Taxa de quilometragem por confirmar","Pronto a rever"))))))),"Erro a rever"))</f>
        <v/>
      </c>
    </row>
    <row r="29" ht="34" customHeight="1">
      <c r="A29" s="14" t="n"/>
      <c r="B29" s="14" t="n"/>
      <c r="C29" s="15" t="n"/>
      <c r="D29" s="15" t="n"/>
      <c r="E29" s="14" t="n"/>
      <c r="F29" s="14" t="n"/>
      <c r="G29" s="14" t="n"/>
      <c r="H29" s="14" t="n"/>
      <c r="I29" s="14" t="n"/>
      <c r="J29" s="14" t="n"/>
      <c r="K29" s="16" t="n"/>
      <c r="L29" s="14" t="n"/>
      <c r="M29" s="17">
        <f>IF($A29="","",IFERROR(IF($H29="Nacional",IF(COUNTIFS('Tabelas'!$A$10:$A$29,$L29,'Tabelas'!$F$10:$F$29,"&lt;&gt;")=0,"",INDEX('Tabelas'!$F$10:$F$29,MATCH($L29,'Tabelas'!$A$10:$A$29,0))),IF(COUNTIFS('Tabelas'!$A$35:$A$54,$L29,'Tabelas'!$F$35:$F$54,"&lt;&gt;")=0,"",INDEX('Tabelas'!$F$35:$F$54,MATCH($L29,'Tabelas'!$A$35:$A$54,0)))),""))</f>
        <v/>
      </c>
      <c r="N29" s="17">
        <f>IF($A29="","",IFERROR(IF(OR($K29="",$M29=""),"",$K29*$M29),""))</f>
        <v/>
      </c>
      <c r="O29" s="14" t="n"/>
      <c r="P29" s="18" t="n"/>
      <c r="Q29" s="14" t="n"/>
      <c r="R29" s="19">
        <f>IF($A29="","",IFERROR(IF(OR($P29="",$Q29=""),"",IF(COUNTIFS('Tabelas'!$J$10:$J$29,$Q29,'Tabelas'!$L$10:$L$29,"&lt;&gt;")=0,"",INDEX('Tabelas'!$L$10:$L$29,MATCH($Q29,'Tabelas'!$J$10:$J$29,0)))),""))</f>
        <v/>
      </c>
      <c r="S29" s="17">
        <f>IF($A29="","",IFERROR(IF(OR($P29="",$R29=""),"",$P29*$R29),""))</f>
        <v/>
      </c>
      <c r="T29" s="17">
        <f>IF($A29="","",IFERROR(IF(COUNT($N29,$S29)=0,"",SUM($N29,$S29)),""))</f>
        <v/>
      </c>
      <c r="U29" s="14" t="n"/>
      <c r="V29" s="14" t="n"/>
      <c r="W29" s="20">
        <f>IF($A29="","",IFERROR(IF(OR($C29="",$D29="",$E29="",$H29="",$I29="",$J29="",$K29="",$L29=""),"Dados essenciais em falta",IF($C29&gt;$D29,"Datas a corrigir",IF($M29="","Taxa de ajuda por confirmar",IF(AND($P29&lt;&gt;"",$O29=""),"Meio de transporte em falta",IF(AND($P29&lt;&gt;"",$Q29=""),"Código de quilometragem em falta",IF(AND($P29="",$Q29&lt;&gt;""),"Quilómetros em falta",IF(AND($P29&lt;&gt;"",$R29=""),"Taxa de quilometragem por confirmar","Pronto a rever"))))))),"Erro a rever"))</f>
        <v/>
      </c>
    </row>
    <row r="30" ht="34" customHeight="1">
      <c r="A30" s="14" t="n"/>
      <c r="B30" s="14" t="n"/>
      <c r="C30" s="15" t="n"/>
      <c r="D30" s="15" t="n"/>
      <c r="E30" s="14" t="n"/>
      <c r="F30" s="14" t="n"/>
      <c r="G30" s="14" t="n"/>
      <c r="H30" s="14" t="n"/>
      <c r="I30" s="14" t="n"/>
      <c r="J30" s="14" t="n"/>
      <c r="K30" s="16" t="n"/>
      <c r="L30" s="14" t="n"/>
      <c r="M30" s="17">
        <f>IF($A30="","",IFERROR(IF($H30="Nacional",IF(COUNTIFS('Tabelas'!$A$10:$A$29,$L30,'Tabelas'!$F$10:$F$29,"&lt;&gt;")=0,"",INDEX('Tabelas'!$F$10:$F$29,MATCH($L30,'Tabelas'!$A$10:$A$29,0))),IF(COUNTIFS('Tabelas'!$A$35:$A$54,$L30,'Tabelas'!$F$35:$F$54,"&lt;&gt;")=0,"",INDEX('Tabelas'!$F$35:$F$54,MATCH($L30,'Tabelas'!$A$35:$A$54,0)))),""))</f>
        <v/>
      </c>
      <c r="N30" s="17">
        <f>IF($A30="","",IFERROR(IF(OR($K30="",$M30=""),"",$K30*$M30),""))</f>
        <v/>
      </c>
      <c r="O30" s="14" t="n"/>
      <c r="P30" s="18" t="n"/>
      <c r="Q30" s="14" t="n"/>
      <c r="R30" s="19">
        <f>IF($A30="","",IFERROR(IF(OR($P30="",$Q30=""),"",IF(COUNTIFS('Tabelas'!$J$10:$J$29,$Q30,'Tabelas'!$L$10:$L$29,"&lt;&gt;")=0,"",INDEX('Tabelas'!$L$10:$L$29,MATCH($Q30,'Tabelas'!$J$10:$J$29,0)))),""))</f>
        <v/>
      </c>
      <c r="S30" s="17">
        <f>IF($A30="","",IFERROR(IF(OR($P30="",$R30=""),"",$P30*$R30),""))</f>
        <v/>
      </c>
      <c r="T30" s="17">
        <f>IF($A30="","",IFERROR(IF(COUNT($N30,$S30)=0,"",SUM($N30,$S30)),""))</f>
        <v/>
      </c>
      <c r="U30" s="14" t="n"/>
      <c r="V30" s="14" t="n"/>
      <c r="W30" s="20">
        <f>IF($A30="","",IFERROR(IF(OR($C30="",$D30="",$E30="",$H30="",$I30="",$J30="",$K30="",$L30=""),"Dados essenciais em falta",IF($C30&gt;$D30,"Datas a corrigir",IF($M30="","Taxa de ajuda por confirmar",IF(AND($P30&lt;&gt;"",$O30=""),"Meio de transporte em falta",IF(AND($P30&lt;&gt;"",$Q30=""),"Código de quilometragem em falta",IF(AND($P30="",$Q30&lt;&gt;""),"Quilómetros em falta",IF(AND($P30&lt;&gt;"",$R30=""),"Taxa de quilometragem por confirmar","Pronto a rever"))))))),"Erro a rever"))</f>
        <v/>
      </c>
    </row>
    <row r="31" ht="34" customHeight="1">
      <c r="A31" s="14" t="n"/>
      <c r="B31" s="14" t="n"/>
      <c r="C31" s="15" t="n"/>
      <c r="D31" s="15" t="n"/>
      <c r="E31" s="14" t="n"/>
      <c r="F31" s="14" t="n"/>
      <c r="G31" s="14" t="n"/>
      <c r="H31" s="14" t="n"/>
      <c r="I31" s="14" t="n"/>
      <c r="J31" s="14" t="n"/>
      <c r="K31" s="16" t="n"/>
      <c r="L31" s="14" t="n"/>
      <c r="M31" s="17">
        <f>IF($A31="","",IFERROR(IF($H31="Nacional",IF(COUNTIFS('Tabelas'!$A$10:$A$29,$L31,'Tabelas'!$F$10:$F$29,"&lt;&gt;")=0,"",INDEX('Tabelas'!$F$10:$F$29,MATCH($L31,'Tabelas'!$A$10:$A$29,0))),IF(COUNTIFS('Tabelas'!$A$35:$A$54,$L31,'Tabelas'!$F$35:$F$54,"&lt;&gt;")=0,"",INDEX('Tabelas'!$F$35:$F$54,MATCH($L31,'Tabelas'!$A$35:$A$54,0)))),""))</f>
        <v/>
      </c>
      <c r="N31" s="17">
        <f>IF($A31="","",IFERROR(IF(OR($K31="",$M31=""),"",$K31*$M31),""))</f>
        <v/>
      </c>
      <c r="O31" s="14" t="n"/>
      <c r="P31" s="18" t="n"/>
      <c r="Q31" s="14" t="n"/>
      <c r="R31" s="19">
        <f>IF($A31="","",IFERROR(IF(OR($P31="",$Q31=""),"",IF(COUNTIFS('Tabelas'!$J$10:$J$29,$Q31,'Tabelas'!$L$10:$L$29,"&lt;&gt;")=0,"",INDEX('Tabelas'!$L$10:$L$29,MATCH($Q31,'Tabelas'!$J$10:$J$29,0)))),""))</f>
        <v/>
      </c>
      <c r="S31" s="17">
        <f>IF($A31="","",IFERROR(IF(OR($P31="",$R31=""),"",$P31*$R31),""))</f>
        <v/>
      </c>
      <c r="T31" s="17">
        <f>IF($A31="","",IFERROR(IF(COUNT($N31,$S31)=0,"",SUM($N31,$S31)),""))</f>
        <v/>
      </c>
      <c r="U31" s="14" t="n"/>
      <c r="V31" s="14" t="n"/>
      <c r="W31" s="20">
        <f>IF($A31="","",IFERROR(IF(OR($C31="",$D31="",$E31="",$H31="",$I31="",$J31="",$K31="",$L31=""),"Dados essenciais em falta",IF($C31&gt;$D31,"Datas a corrigir",IF($M31="","Taxa de ajuda por confirmar",IF(AND($P31&lt;&gt;"",$O31=""),"Meio de transporte em falta",IF(AND($P31&lt;&gt;"",$Q31=""),"Código de quilometragem em falta",IF(AND($P31="",$Q31&lt;&gt;""),"Quilómetros em falta",IF(AND($P31&lt;&gt;"",$R31=""),"Taxa de quilometragem por confirmar","Pronto a rever"))))))),"Erro a rever"))</f>
        <v/>
      </c>
    </row>
    <row r="32" ht="34" customHeight="1">
      <c r="A32" s="14" t="n"/>
      <c r="B32" s="14" t="n"/>
      <c r="C32" s="15" t="n"/>
      <c r="D32" s="15" t="n"/>
      <c r="E32" s="14" t="n"/>
      <c r="F32" s="14" t="n"/>
      <c r="G32" s="14" t="n"/>
      <c r="H32" s="14" t="n"/>
      <c r="I32" s="14" t="n"/>
      <c r="J32" s="14" t="n"/>
      <c r="K32" s="16" t="n"/>
      <c r="L32" s="14" t="n"/>
      <c r="M32" s="17">
        <f>IF($A32="","",IFERROR(IF($H32="Nacional",IF(COUNTIFS('Tabelas'!$A$10:$A$29,$L32,'Tabelas'!$F$10:$F$29,"&lt;&gt;")=0,"",INDEX('Tabelas'!$F$10:$F$29,MATCH($L32,'Tabelas'!$A$10:$A$29,0))),IF(COUNTIFS('Tabelas'!$A$35:$A$54,$L32,'Tabelas'!$F$35:$F$54,"&lt;&gt;")=0,"",INDEX('Tabelas'!$F$35:$F$54,MATCH($L32,'Tabelas'!$A$35:$A$54,0)))),""))</f>
        <v/>
      </c>
      <c r="N32" s="17">
        <f>IF($A32="","",IFERROR(IF(OR($K32="",$M32=""),"",$K32*$M32),""))</f>
        <v/>
      </c>
      <c r="O32" s="14" t="n"/>
      <c r="P32" s="18" t="n"/>
      <c r="Q32" s="14" t="n"/>
      <c r="R32" s="19">
        <f>IF($A32="","",IFERROR(IF(OR($P32="",$Q32=""),"",IF(COUNTIFS('Tabelas'!$J$10:$J$29,$Q32,'Tabelas'!$L$10:$L$29,"&lt;&gt;")=0,"",INDEX('Tabelas'!$L$10:$L$29,MATCH($Q32,'Tabelas'!$J$10:$J$29,0)))),""))</f>
        <v/>
      </c>
      <c r="S32" s="17">
        <f>IF($A32="","",IFERROR(IF(OR($P32="",$R32=""),"",$P32*$R32),""))</f>
        <v/>
      </c>
      <c r="T32" s="17">
        <f>IF($A32="","",IFERROR(IF(COUNT($N32,$S32)=0,"",SUM($N32,$S32)),""))</f>
        <v/>
      </c>
      <c r="U32" s="14" t="n"/>
      <c r="V32" s="14" t="n"/>
      <c r="W32" s="20">
        <f>IF($A32="","",IFERROR(IF(OR($C32="",$D32="",$E32="",$H32="",$I32="",$J32="",$K32="",$L32=""),"Dados essenciais em falta",IF($C32&gt;$D32,"Datas a corrigir",IF($M32="","Taxa de ajuda por confirmar",IF(AND($P32&lt;&gt;"",$O32=""),"Meio de transporte em falta",IF(AND($P32&lt;&gt;"",$Q32=""),"Código de quilometragem em falta",IF(AND($P32="",$Q32&lt;&gt;""),"Quilómetros em falta",IF(AND($P32&lt;&gt;"",$R32=""),"Taxa de quilometragem por confirmar","Pronto a rever"))))))),"Erro a rever"))</f>
        <v/>
      </c>
    </row>
    <row r="33" ht="34" customHeight="1">
      <c r="A33" s="14" t="n"/>
      <c r="B33" s="14" t="n"/>
      <c r="C33" s="15" t="n"/>
      <c r="D33" s="15" t="n"/>
      <c r="E33" s="14" t="n"/>
      <c r="F33" s="14" t="n"/>
      <c r="G33" s="14" t="n"/>
      <c r="H33" s="14" t="n"/>
      <c r="I33" s="14" t="n"/>
      <c r="J33" s="14" t="n"/>
      <c r="K33" s="16" t="n"/>
      <c r="L33" s="14" t="n"/>
      <c r="M33" s="17">
        <f>IF($A33="","",IFERROR(IF($H33="Nacional",IF(COUNTIFS('Tabelas'!$A$10:$A$29,$L33,'Tabelas'!$F$10:$F$29,"&lt;&gt;")=0,"",INDEX('Tabelas'!$F$10:$F$29,MATCH($L33,'Tabelas'!$A$10:$A$29,0))),IF(COUNTIFS('Tabelas'!$A$35:$A$54,$L33,'Tabelas'!$F$35:$F$54,"&lt;&gt;")=0,"",INDEX('Tabelas'!$F$35:$F$54,MATCH($L33,'Tabelas'!$A$35:$A$54,0)))),""))</f>
        <v/>
      </c>
      <c r="N33" s="17">
        <f>IF($A33="","",IFERROR(IF(OR($K33="",$M33=""),"",$K33*$M33),""))</f>
        <v/>
      </c>
      <c r="O33" s="14" t="n"/>
      <c r="P33" s="18" t="n"/>
      <c r="Q33" s="14" t="n"/>
      <c r="R33" s="19">
        <f>IF($A33="","",IFERROR(IF(OR($P33="",$Q33=""),"",IF(COUNTIFS('Tabelas'!$J$10:$J$29,$Q33,'Tabelas'!$L$10:$L$29,"&lt;&gt;")=0,"",INDEX('Tabelas'!$L$10:$L$29,MATCH($Q33,'Tabelas'!$J$10:$J$29,0)))),""))</f>
        <v/>
      </c>
      <c r="S33" s="17">
        <f>IF($A33="","",IFERROR(IF(OR($P33="",$R33=""),"",$P33*$R33),""))</f>
        <v/>
      </c>
      <c r="T33" s="17">
        <f>IF($A33="","",IFERROR(IF(COUNT($N33,$S33)=0,"",SUM($N33,$S33)),""))</f>
        <v/>
      </c>
      <c r="U33" s="14" t="n"/>
      <c r="V33" s="14" t="n"/>
      <c r="W33" s="20">
        <f>IF($A33="","",IFERROR(IF(OR($C33="",$D33="",$E33="",$H33="",$I33="",$J33="",$K33="",$L33=""),"Dados essenciais em falta",IF($C33&gt;$D33,"Datas a corrigir",IF($M33="","Taxa de ajuda por confirmar",IF(AND($P33&lt;&gt;"",$O33=""),"Meio de transporte em falta",IF(AND($P33&lt;&gt;"",$Q33=""),"Código de quilometragem em falta",IF(AND($P33="",$Q33&lt;&gt;""),"Quilómetros em falta",IF(AND($P33&lt;&gt;"",$R33=""),"Taxa de quilometragem por confirmar","Pronto a rever"))))))),"Erro a rever"))</f>
        <v/>
      </c>
    </row>
    <row r="34" ht="34" customHeight="1">
      <c r="A34" s="14" t="n"/>
      <c r="B34" s="14" t="n"/>
      <c r="C34" s="15" t="n"/>
      <c r="D34" s="15" t="n"/>
      <c r="E34" s="14" t="n"/>
      <c r="F34" s="14" t="n"/>
      <c r="G34" s="14" t="n"/>
      <c r="H34" s="14" t="n"/>
      <c r="I34" s="14" t="n"/>
      <c r="J34" s="14" t="n"/>
      <c r="K34" s="16" t="n"/>
      <c r="L34" s="14" t="n"/>
      <c r="M34" s="17">
        <f>IF($A34="","",IFERROR(IF($H34="Nacional",IF(COUNTIFS('Tabelas'!$A$10:$A$29,$L34,'Tabelas'!$F$10:$F$29,"&lt;&gt;")=0,"",INDEX('Tabelas'!$F$10:$F$29,MATCH($L34,'Tabelas'!$A$10:$A$29,0))),IF(COUNTIFS('Tabelas'!$A$35:$A$54,$L34,'Tabelas'!$F$35:$F$54,"&lt;&gt;")=0,"",INDEX('Tabelas'!$F$35:$F$54,MATCH($L34,'Tabelas'!$A$35:$A$54,0)))),""))</f>
        <v/>
      </c>
      <c r="N34" s="17">
        <f>IF($A34="","",IFERROR(IF(OR($K34="",$M34=""),"",$K34*$M34),""))</f>
        <v/>
      </c>
      <c r="O34" s="14" t="n"/>
      <c r="P34" s="18" t="n"/>
      <c r="Q34" s="14" t="n"/>
      <c r="R34" s="19">
        <f>IF($A34="","",IFERROR(IF(OR($P34="",$Q34=""),"",IF(COUNTIFS('Tabelas'!$J$10:$J$29,$Q34,'Tabelas'!$L$10:$L$29,"&lt;&gt;")=0,"",INDEX('Tabelas'!$L$10:$L$29,MATCH($Q34,'Tabelas'!$J$10:$J$29,0)))),""))</f>
        <v/>
      </c>
      <c r="S34" s="17">
        <f>IF($A34="","",IFERROR(IF(OR($P34="",$R34=""),"",$P34*$R34),""))</f>
        <v/>
      </c>
      <c r="T34" s="17">
        <f>IF($A34="","",IFERROR(IF(COUNT($N34,$S34)=0,"",SUM($N34,$S34)),""))</f>
        <v/>
      </c>
      <c r="U34" s="14" t="n"/>
      <c r="V34" s="14" t="n"/>
      <c r="W34" s="20">
        <f>IF($A34="","",IFERROR(IF(OR($C34="",$D34="",$E34="",$H34="",$I34="",$J34="",$K34="",$L34=""),"Dados essenciais em falta",IF($C34&gt;$D34,"Datas a corrigir",IF($M34="","Taxa de ajuda por confirmar",IF(AND($P34&lt;&gt;"",$O34=""),"Meio de transporte em falta",IF(AND($P34&lt;&gt;"",$Q34=""),"Código de quilometragem em falta",IF(AND($P34="",$Q34&lt;&gt;""),"Quilómetros em falta",IF(AND($P34&lt;&gt;"",$R34=""),"Taxa de quilometragem por confirmar","Pronto a rever"))))))),"Erro a rever"))</f>
        <v/>
      </c>
    </row>
    <row r="35" ht="34" customHeight="1">
      <c r="A35" s="14" t="n"/>
      <c r="B35" s="14" t="n"/>
      <c r="C35" s="15" t="n"/>
      <c r="D35" s="15" t="n"/>
      <c r="E35" s="14" t="n"/>
      <c r="F35" s="14" t="n"/>
      <c r="G35" s="14" t="n"/>
      <c r="H35" s="14" t="n"/>
      <c r="I35" s="14" t="n"/>
      <c r="J35" s="14" t="n"/>
      <c r="K35" s="16" t="n"/>
      <c r="L35" s="14" t="n"/>
      <c r="M35" s="17">
        <f>IF($A35="","",IFERROR(IF($H35="Nacional",IF(COUNTIFS('Tabelas'!$A$10:$A$29,$L35,'Tabelas'!$F$10:$F$29,"&lt;&gt;")=0,"",INDEX('Tabelas'!$F$10:$F$29,MATCH($L35,'Tabelas'!$A$10:$A$29,0))),IF(COUNTIFS('Tabelas'!$A$35:$A$54,$L35,'Tabelas'!$F$35:$F$54,"&lt;&gt;")=0,"",INDEX('Tabelas'!$F$35:$F$54,MATCH($L35,'Tabelas'!$A$35:$A$54,0)))),""))</f>
        <v/>
      </c>
      <c r="N35" s="17">
        <f>IF($A35="","",IFERROR(IF(OR($K35="",$M35=""),"",$K35*$M35),""))</f>
        <v/>
      </c>
      <c r="O35" s="14" t="n"/>
      <c r="P35" s="18" t="n"/>
      <c r="Q35" s="14" t="n"/>
      <c r="R35" s="19">
        <f>IF($A35="","",IFERROR(IF(OR($P35="",$Q35=""),"",IF(COUNTIFS('Tabelas'!$J$10:$J$29,$Q35,'Tabelas'!$L$10:$L$29,"&lt;&gt;")=0,"",INDEX('Tabelas'!$L$10:$L$29,MATCH($Q35,'Tabelas'!$J$10:$J$29,0)))),""))</f>
        <v/>
      </c>
      <c r="S35" s="17">
        <f>IF($A35="","",IFERROR(IF(OR($P35="",$R35=""),"",$P35*$R35),""))</f>
        <v/>
      </c>
      <c r="T35" s="17">
        <f>IF($A35="","",IFERROR(IF(COUNT($N35,$S35)=0,"",SUM($N35,$S35)),""))</f>
        <v/>
      </c>
      <c r="U35" s="14" t="n"/>
      <c r="V35" s="14" t="n"/>
      <c r="W35" s="20">
        <f>IF($A35="","",IFERROR(IF(OR($C35="",$D35="",$E35="",$H35="",$I35="",$J35="",$K35="",$L35=""),"Dados essenciais em falta",IF($C35&gt;$D35,"Datas a corrigir",IF($M35="","Taxa de ajuda por confirmar",IF(AND($P35&lt;&gt;"",$O35=""),"Meio de transporte em falta",IF(AND($P35&lt;&gt;"",$Q35=""),"Código de quilometragem em falta",IF(AND($P35="",$Q35&lt;&gt;""),"Quilómetros em falta",IF(AND($P35&lt;&gt;"",$R35=""),"Taxa de quilometragem por confirmar","Pronto a rever"))))))),"Erro a rever"))</f>
        <v/>
      </c>
    </row>
    <row r="36" ht="34" customHeight="1">
      <c r="A36" s="14" t="n"/>
      <c r="B36" s="14" t="n"/>
      <c r="C36" s="15" t="n"/>
      <c r="D36" s="15" t="n"/>
      <c r="E36" s="14" t="n"/>
      <c r="F36" s="14" t="n"/>
      <c r="G36" s="14" t="n"/>
      <c r="H36" s="14" t="n"/>
      <c r="I36" s="14" t="n"/>
      <c r="J36" s="14" t="n"/>
      <c r="K36" s="16" t="n"/>
      <c r="L36" s="14" t="n"/>
      <c r="M36" s="17">
        <f>IF($A36="","",IFERROR(IF($H36="Nacional",IF(COUNTIFS('Tabelas'!$A$10:$A$29,$L36,'Tabelas'!$F$10:$F$29,"&lt;&gt;")=0,"",INDEX('Tabelas'!$F$10:$F$29,MATCH($L36,'Tabelas'!$A$10:$A$29,0))),IF(COUNTIFS('Tabelas'!$A$35:$A$54,$L36,'Tabelas'!$F$35:$F$54,"&lt;&gt;")=0,"",INDEX('Tabelas'!$F$35:$F$54,MATCH($L36,'Tabelas'!$A$35:$A$54,0)))),""))</f>
        <v/>
      </c>
      <c r="N36" s="17">
        <f>IF($A36="","",IFERROR(IF(OR($K36="",$M36=""),"",$K36*$M36),""))</f>
        <v/>
      </c>
      <c r="O36" s="14" t="n"/>
      <c r="P36" s="18" t="n"/>
      <c r="Q36" s="14" t="n"/>
      <c r="R36" s="19">
        <f>IF($A36="","",IFERROR(IF(OR($P36="",$Q36=""),"",IF(COUNTIFS('Tabelas'!$J$10:$J$29,$Q36,'Tabelas'!$L$10:$L$29,"&lt;&gt;")=0,"",INDEX('Tabelas'!$L$10:$L$29,MATCH($Q36,'Tabelas'!$J$10:$J$29,0)))),""))</f>
        <v/>
      </c>
      <c r="S36" s="17">
        <f>IF($A36="","",IFERROR(IF(OR($P36="",$R36=""),"",$P36*$R36),""))</f>
        <v/>
      </c>
      <c r="T36" s="17">
        <f>IF($A36="","",IFERROR(IF(COUNT($N36,$S36)=0,"",SUM($N36,$S36)),""))</f>
        <v/>
      </c>
      <c r="U36" s="14" t="n"/>
      <c r="V36" s="14" t="n"/>
      <c r="W36" s="20">
        <f>IF($A36="","",IFERROR(IF(OR($C36="",$D36="",$E36="",$H36="",$I36="",$J36="",$K36="",$L36=""),"Dados essenciais em falta",IF($C36&gt;$D36,"Datas a corrigir",IF($M36="","Taxa de ajuda por confirmar",IF(AND($P36&lt;&gt;"",$O36=""),"Meio de transporte em falta",IF(AND($P36&lt;&gt;"",$Q36=""),"Código de quilometragem em falta",IF(AND($P36="",$Q36&lt;&gt;""),"Quilómetros em falta",IF(AND($P36&lt;&gt;"",$R36=""),"Taxa de quilometragem por confirmar","Pronto a rever"))))))),"Erro a rever"))</f>
        <v/>
      </c>
    </row>
    <row r="37" ht="34" customHeight="1">
      <c r="A37" s="14" t="n"/>
      <c r="B37" s="14" t="n"/>
      <c r="C37" s="15" t="n"/>
      <c r="D37" s="15" t="n"/>
      <c r="E37" s="14" t="n"/>
      <c r="F37" s="14" t="n"/>
      <c r="G37" s="14" t="n"/>
      <c r="H37" s="14" t="n"/>
      <c r="I37" s="14" t="n"/>
      <c r="J37" s="14" t="n"/>
      <c r="K37" s="16" t="n"/>
      <c r="L37" s="14" t="n"/>
      <c r="M37" s="17">
        <f>IF($A37="","",IFERROR(IF($H37="Nacional",IF(COUNTIFS('Tabelas'!$A$10:$A$29,$L37,'Tabelas'!$F$10:$F$29,"&lt;&gt;")=0,"",INDEX('Tabelas'!$F$10:$F$29,MATCH($L37,'Tabelas'!$A$10:$A$29,0))),IF(COUNTIFS('Tabelas'!$A$35:$A$54,$L37,'Tabelas'!$F$35:$F$54,"&lt;&gt;")=0,"",INDEX('Tabelas'!$F$35:$F$54,MATCH($L37,'Tabelas'!$A$35:$A$54,0)))),""))</f>
        <v/>
      </c>
      <c r="N37" s="17">
        <f>IF($A37="","",IFERROR(IF(OR($K37="",$M37=""),"",$K37*$M37),""))</f>
        <v/>
      </c>
      <c r="O37" s="14" t="n"/>
      <c r="P37" s="18" t="n"/>
      <c r="Q37" s="14" t="n"/>
      <c r="R37" s="19">
        <f>IF($A37="","",IFERROR(IF(OR($P37="",$Q37=""),"",IF(COUNTIFS('Tabelas'!$J$10:$J$29,$Q37,'Tabelas'!$L$10:$L$29,"&lt;&gt;")=0,"",INDEX('Tabelas'!$L$10:$L$29,MATCH($Q37,'Tabelas'!$J$10:$J$29,0)))),""))</f>
        <v/>
      </c>
      <c r="S37" s="17">
        <f>IF($A37="","",IFERROR(IF(OR($P37="",$R37=""),"",$P37*$R37),""))</f>
        <v/>
      </c>
      <c r="T37" s="17">
        <f>IF($A37="","",IFERROR(IF(COUNT($N37,$S37)=0,"",SUM($N37,$S37)),""))</f>
        <v/>
      </c>
      <c r="U37" s="14" t="n"/>
      <c r="V37" s="14" t="n"/>
      <c r="W37" s="20">
        <f>IF($A37="","",IFERROR(IF(OR($C37="",$D37="",$E37="",$H37="",$I37="",$J37="",$K37="",$L37=""),"Dados essenciais em falta",IF($C37&gt;$D37,"Datas a corrigir",IF($M37="","Taxa de ajuda por confirmar",IF(AND($P37&lt;&gt;"",$O37=""),"Meio de transporte em falta",IF(AND($P37&lt;&gt;"",$Q37=""),"Código de quilometragem em falta",IF(AND($P37="",$Q37&lt;&gt;""),"Quilómetros em falta",IF(AND($P37&lt;&gt;"",$R37=""),"Taxa de quilometragem por confirmar","Pronto a rever"))))))),"Erro a rever"))</f>
        <v/>
      </c>
    </row>
    <row r="38" ht="34" customHeight="1">
      <c r="A38" s="14" t="n"/>
      <c r="B38" s="14" t="n"/>
      <c r="C38" s="15" t="n"/>
      <c r="D38" s="15" t="n"/>
      <c r="E38" s="14" t="n"/>
      <c r="F38" s="14" t="n"/>
      <c r="G38" s="14" t="n"/>
      <c r="H38" s="14" t="n"/>
      <c r="I38" s="14" t="n"/>
      <c r="J38" s="14" t="n"/>
      <c r="K38" s="16" t="n"/>
      <c r="L38" s="14" t="n"/>
      <c r="M38" s="17">
        <f>IF($A38="","",IFERROR(IF($H38="Nacional",IF(COUNTIFS('Tabelas'!$A$10:$A$29,$L38,'Tabelas'!$F$10:$F$29,"&lt;&gt;")=0,"",INDEX('Tabelas'!$F$10:$F$29,MATCH($L38,'Tabelas'!$A$10:$A$29,0))),IF(COUNTIFS('Tabelas'!$A$35:$A$54,$L38,'Tabelas'!$F$35:$F$54,"&lt;&gt;")=0,"",INDEX('Tabelas'!$F$35:$F$54,MATCH($L38,'Tabelas'!$A$35:$A$54,0)))),""))</f>
        <v/>
      </c>
      <c r="N38" s="17">
        <f>IF($A38="","",IFERROR(IF(OR($K38="",$M38=""),"",$K38*$M38),""))</f>
        <v/>
      </c>
      <c r="O38" s="14" t="n"/>
      <c r="P38" s="18" t="n"/>
      <c r="Q38" s="14" t="n"/>
      <c r="R38" s="19">
        <f>IF($A38="","",IFERROR(IF(OR($P38="",$Q38=""),"",IF(COUNTIFS('Tabelas'!$J$10:$J$29,$Q38,'Tabelas'!$L$10:$L$29,"&lt;&gt;")=0,"",INDEX('Tabelas'!$L$10:$L$29,MATCH($Q38,'Tabelas'!$J$10:$J$29,0)))),""))</f>
        <v/>
      </c>
      <c r="S38" s="17">
        <f>IF($A38="","",IFERROR(IF(OR($P38="",$R38=""),"",$P38*$R38),""))</f>
        <v/>
      </c>
      <c r="T38" s="17">
        <f>IF($A38="","",IFERROR(IF(COUNT($N38,$S38)=0,"",SUM($N38,$S38)),""))</f>
        <v/>
      </c>
      <c r="U38" s="14" t="n"/>
      <c r="V38" s="14" t="n"/>
      <c r="W38" s="20">
        <f>IF($A38="","",IFERROR(IF(OR($C38="",$D38="",$E38="",$H38="",$I38="",$J38="",$K38="",$L38=""),"Dados essenciais em falta",IF($C38&gt;$D38,"Datas a corrigir",IF($M38="","Taxa de ajuda por confirmar",IF(AND($P38&lt;&gt;"",$O38=""),"Meio de transporte em falta",IF(AND($P38&lt;&gt;"",$Q38=""),"Código de quilometragem em falta",IF(AND($P38="",$Q38&lt;&gt;""),"Quilómetros em falta",IF(AND($P38&lt;&gt;"",$R38=""),"Taxa de quilometragem por confirmar","Pronto a rever"))))))),"Erro a rever"))</f>
        <v/>
      </c>
    </row>
    <row r="39" ht="34" customHeight="1">
      <c r="A39" s="14" t="n"/>
      <c r="B39" s="14" t="n"/>
      <c r="C39" s="15" t="n"/>
      <c r="D39" s="15" t="n"/>
      <c r="E39" s="14" t="n"/>
      <c r="F39" s="14" t="n"/>
      <c r="G39" s="14" t="n"/>
      <c r="H39" s="14" t="n"/>
      <c r="I39" s="14" t="n"/>
      <c r="J39" s="14" t="n"/>
      <c r="K39" s="16" t="n"/>
      <c r="L39" s="14" t="n"/>
      <c r="M39" s="17">
        <f>IF($A39="","",IFERROR(IF($H39="Nacional",IF(COUNTIFS('Tabelas'!$A$10:$A$29,$L39,'Tabelas'!$F$10:$F$29,"&lt;&gt;")=0,"",INDEX('Tabelas'!$F$10:$F$29,MATCH($L39,'Tabelas'!$A$10:$A$29,0))),IF(COUNTIFS('Tabelas'!$A$35:$A$54,$L39,'Tabelas'!$F$35:$F$54,"&lt;&gt;")=0,"",INDEX('Tabelas'!$F$35:$F$54,MATCH($L39,'Tabelas'!$A$35:$A$54,0)))),""))</f>
        <v/>
      </c>
      <c r="N39" s="17">
        <f>IF($A39="","",IFERROR(IF(OR($K39="",$M39=""),"",$K39*$M39),""))</f>
        <v/>
      </c>
      <c r="O39" s="14" t="n"/>
      <c r="P39" s="18" t="n"/>
      <c r="Q39" s="14" t="n"/>
      <c r="R39" s="19">
        <f>IF($A39="","",IFERROR(IF(OR($P39="",$Q39=""),"",IF(COUNTIFS('Tabelas'!$J$10:$J$29,$Q39,'Tabelas'!$L$10:$L$29,"&lt;&gt;")=0,"",INDEX('Tabelas'!$L$10:$L$29,MATCH($Q39,'Tabelas'!$J$10:$J$29,0)))),""))</f>
        <v/>
      </c>
      <c r="S39" s="17">
        <f>IF($A39="","",IFERROR(IF(OR($P39="",$R39=""),"",$P39*$R39),""))</f>
        <v/>
      </c>
      <c r="T39" s="17">
        <f>IF($A39="","",IFERROR(IF(COUNT($N39,$S39)=0,"",SUM($N39,$S39)),""))</f>
        <v/>
      </c>
      <c r="U39" s="14" t="n"/>
      <c r="V39" s="14" t="n"/>
      <c r="W39" s="20">
        <f>IF($A39="","",IFERROR(IF(OR($C39="",$D39="",$E39="",$H39="",$I39="",$J39="",$K39="",$L39=""),"Dados essenciais em falta",IF($C39&gt;$D39,"Datas a corrigir",IF($M39="","Taxa de ajuda por confirmar",IF(AND($P39&lt;&gt;"",$O39=""),"Meio de transporte em falta",IF(AND($P39&lt;&gt;"",$Q39=""),"Código de quilometragem em falta",IF(AND($P39="",$Q39&lt;&gt;""),"Quilómetros em falta",IF(AND($P39&lt;&gt;"",$R39=""),"Taxa de quilometragem por confirmar","Pronto a rever"))))))),"Erro a rever"))</f>
        <v/>
      </c>
    </row>
    <row r="40" ht="34" customHeight="1">
      <c r="A40" s="14" t="n"/>
      <c r="B40" s="14" t="n"/>
      <c r="C40" s="15" t="n"/>
      <c r="D40" s="15" t="n"/>
      <c r="E40" s="14" t="n"/>
      <c r="F40" s="14" t="n"/>
      <c r="G40" s="14" t="n"/>
      <c r="H40" s="14" t="n"/>
      <c r="I40" s="14" t="n"/>
      <c r="J40" s="14" t="n"/>
      <c r="K40" s="16" t="n"/>
      <c r="L40" s="14" t="n"/>
      <c r="M40" s="17">
        <f>IF($A40="","",IFERROR(IF($H40="Nacional",IF(COUNTIFS('Tabelas'!$A$10:$A$29,$L40,'Tabelas'!$F$10:$F$29,"&lt;&gt;")=0,"",INDEX('Tabelas'!$F$10:$F$29,MATCH($L40,'Tabelas'!$A$10:$A$29,0))),IF(COUNTIFS('Tabelas'!$A$35:$A$54,$L40,'Tabelas'!$F$35:$F$54,"&lt;&gt;")=0,"",INDEX('Tabelas'!$F$35:$F$54,MATCH($L40,'Tabelas'!$A$35:$A$54,0)))),""))</f>
        <v/>
      </c>
      <c r="N40" s="17">
        <f>IF($A40="","",IFERROR(IF(OR($K40="",$M40=""),"",$K40*$M40),""))</f>
        <v/>
      </c>
      <c r="O40" s="14" t="n"/>
      <c r="P40" s="18" t="n"/>
      <c r="Q40" s="14" t="n"/>
      <c r="R40" s="19">
        <f>IF($A40="","",IFERROR(IF(OR($P40="",$Q40=""),"",IF(COUNTIFS('Tabelas'!$J$10:$J$29,$Q40,'Tabelas'!$L$10:$L$29,"&lt;&gt;")=0,"",INDEX('Tabelas'!$L$10:$L$29,MATCH($Q40,'Tabelas'!$J$10:$J$29,0)))),""))</f>
        <v/>
      </c>
      <c r="S40" s="17">
        <f>IF($A40="","",IFERROR(IF(OR($P40="",$R40=""),"",$P40*$R40),""))</f>
        <v/>
      </c>
      <c r="T40" s="17">
        <f>IF($A40="","",IFERROR(IF(COUNT($N40,$S40)=0,"",SUM($N40,$S40)),""))</f>
        <v/>
      </c>
      <c r="U40" s="14" t="n"/>
      <c r="V40" s="14" t="n"/>
      <c r="W40" s="20">
        <f>IF($A40="","",IFERROR(IF(OR($C40="",$D40="",$E40="",$H40="",$I40="",$J40="",$K40="",$L40=""),"Dados essenciais em falta",IF($C40&gt;$D40,"Datas a corrigir",IF($M40="","Taxa de ajuda por confirmar",IF(AND($P40&lt;&gt;"",$O40=""),"Meio de transporte em falta",IF(AND($P40&lt;&gt;"",$Q40=""),"Código de quilometragem em falta",IF(AND($P40="",$Q40&lt;&gt;""),"Quilómetros em falta",IF(AND($P40&lt;&gt;"",$R40=""),"Taxa de quilometragem por confirmar","Pronto a rever"))))))),"Erro a rever"))</f>
        <v/>
      </c>
    </row>
    <row r="41" ht="34" customHeight="1">
      <c r="A41" s="14" t="n"/>
      <c r="B41" s="14" t="n"/>
      <c r="C41" s="15" t="n"/>
      <c r="D41" s="15" t="n"/>
      <c r="E41" s="14" t="n"/>
      <c r="F41" s="14" t="n"/>
      <c r="G41" s="14" t="n"/>
      <c r="H41" s="14" t="n"/>
      <c r="I41" s="14" t="n"/>
      <c r="J41" s="14" t="n"/>
      <c r="K41" s="16" t="n"/>
      <c r="L41" s="14" t="n"/>
      <c r="M41" s="17">
        <f>IF($A41="","",IFERROR(IF($H41="Nacional",IF(COUNTIFS('Tabelas'!$A$10:$A$29,$L41,'Tabelas'!$F$10:$F$29,"&lt;&gt;")=0,"",INDEX('Tabelas'!$F$10:$F$29,MATCH($L41,'Tabelas'!$A$10:$A$29,0))),IF(COUNTIFS('Tabelas'!$A$35:$A$54,$L41,'Tabelas'!$F$35:$F$54,"&lt;&gt;")=0,"",INDEX('Tabelas'!$F$35:$F$54,MATCH($L41,'Tabelas'!$A$35:$A$54,0)))),""))</f>
        <v/>
      </c>
      <c r="N41" s="17">
        <f>IF($A41="","",IFERROR(IF(OR($K41="",$M41=""),"",$K41*$M41),""))</f>
        <v/>
      </c>
      <c r="O41" s="14" t="n"/>
      <c r="P41" s="18" t="n"/>
      <c r="Q41" s="14" t="n"/>
      <c r="R41" s="19">
        <f>IF($A41="","",IFERROR(IF(OR($P41="",$Q41=""),"",IF(COUNTIFS('Tabelas'!$J$10:$J$29,$Q41,'Tabelas'!$L$10:$L$29,"&lt;&gt;")=0,"",INDEX('Tabelas'!$L$10:$L$29,MATCH($Q41,'Tabelas'!$J$10:$J$29,0)))),""))</f>
        <v/>
      </c>
      <c r="S41" s="17">
        <f>IF($A41="","",IFERROR(IF(OR($P41="",$R41=""),"",$P41*$R41),""))</f>
        <v/>
      </c>
      <c r="T41" s="17">
        <f>IF($A41="","",IFERROR(IF(COUNT($N41,$S41)=0,"",SUM($N41,$S41)),""))</f>
        <v/>
      </c>
      <c r="U41" s="14" t="n"/>
      <c r="V41" s="14" t="n"/>
      <c r="W41" s="20">
        <f>IF($A41="","",IFERROR(IF(OR($C41="",$D41="",$E41="",$H41="",$I41="",$J41="",$K41="",$L41=""),"Dados essenciais em falta",IF($C41&gt;$D41,"Datas a corrigir",IF($M41="","Taxa de ajuda por confirmar",IF(AND($P41&lt;&gt;"",$O41=""),"Meio de transporte em falta",IF(AND($P41&lt;&gt;"",$Q41=""),"Código de quilometragem em falta",IF(AND($P41="",$Q41&lt;&gt;""),"Quilómetros em falta",IF(AND($P41&lt;&gt;"",$R41=""),"Taxa de quilometragem por confirmar","Pronto a rever"))))))),"Erro a rever"))</f>
        <v/>
      </c>
    </row>
    <row r="42" ht="34" customHeight="1">
      <c r="A42" s="14" t="n"/>
      <c r="B42" s="14" t="n"/>
      <c r="C42" s="15" t="n"/>
      <c r="D42" s="15" t="n"/>
      <c r="E42" s="14" t="n"/>
      <c r="F42" s="14" t="n"/>
      <c r="G42" s="14" t="n"/>
      <c r="H42" s="14" t="n"/>
      <c r="I42" s="14" t="n"/>
      <c r="J42" s="14" t="n"/>
      <c r="K42" s="16" t="n"/>
      <c r="L42" s="14" t="n"/>
      <c r="M42" s="17">
        <f>IF($A42="","",IFERROR(IF($H42="Nacional",IF(COUNTIFS('Tabelas'!$A$10:$A$29,$L42,'Tabelas'!$F$10:$F$29,"&lt;&gt;")=0,"",INDEX('Tabelas'!$F$10:$F$29,MATCH($L42,'Tabelas'!$A$10:$A$29,0))),IF(COUNTIFS('Tabelas'!$A$35:$A$54,$L42,'Tabelas'!$F$35:$F$54,"&lt;&gt;")=0,"",INDEX('Tabelas'!$F$35:$F$54,MATCH($L42,'Tabelas'!$A$35:$A$54,0)))),""))</f>
        <v/>
      </c>
      <c r="N42" s="17">
        <f>IF($A42="","",IFERROR(IF(OR($K42="",$M42=""),"",$K42*$M42),""))</f>
        <v/>
      </c>
      <c r="O42" s="14" t="n"/>
      <c r="P42" s="18" t="n"/>
      <c r="Q42" s="14" t="n"/>
      <c r="R42" s="19">
        <f>IF($A42="","",IFERROR(IF(OR($P42="",$Q42=""),"",IF(COUNTIFS('Tabelas'!$J$10:$J$29,$Q42,'Tabelas'!$L$10:$L$29,"&lt;&gt;")=0,"",INDEX('Tabelas'!$L$10:$L$29,MATCH($Q42,'Tabelas'!$J$10:$J$29,0)))),""))</f>
        <v/>
      </c>
      <c r="S42" s="17">
        <f>IF($A42="","",IFERROR(IF(OR($P42="",$R42=""),"",$P42*$R42),""))</f>
        <v/>
      </c>
      <c r="T42" s="17">
        <f>IF($A42="","",IFERROR(IF(COUNT($N42,$S42)=0,"",SUM($N42,$S42)),""))</f>
        <v/>
      </c>
      <c r="U42" s="14" t="n"/>
      <c r="V42" s="14" t="n"/>
      <c r="W42" s="20">
        <f>IF($A42="","",IFERROR(IF(OR($C42="",$D42="",$E42="",$H42="",$I42="",$J42="",$K42="",$L42=""),"Dados essenciais em falta",IF($C42&gt;$D42,"Datas a corrigir",IF($M42="","Taxa de ajuda por confirmar",IF(AND($P42&lt;&gt;"",$O42=""),"Meio de transporte em falta",IF(AND($P42&lt;&gt;"",$Q42=""),"Código de quilometragem em falta",IF(AND($P42="",$Q42&lt;&gt;""),"Quilómetros em falta",IF(AND($P42&lt;&gt;"",$R42=""),"Taxa de quilometragem por confirmar","Pronto a rever"))))))),"Erro a rever"))</f>
        <v/>
      </c>
    </row>
    <row r="43" ht="34" customHeight="1">
      <c r="A43" s="14" t="n"/>
      <c r="B43" s="14" t="n"/>
      <c r="C43" s="15" t="n"/>
      <c r="D43" s="15" t="n"/>
      <c r="E43" s="14" t="n"/>
      <c r="F43" s="14" t="n"/>
      <c r="G43" s="14" t="n"/>
      <c r="H43" s="14" t="n"/>
      <c r="I43" s="14" t="n"/>
      <c r="J43" s="14" t="n"/>
      <c r="K43" s="16" t="n"/>
      <c r="L43" s="14" t="n"/>
      <c r="M43" s="17">
        <f>IF($A43="","",IFERROR(IF($H43="Nacional",IF(COUNTIFS('Tabelas'!$A$10:$A$29,$L43,'Tabelas'!$F$10:$F$29,"&lt;&gt;")=0,"",INDEX('Tabelas'!$F$10:$F$29,MATCH($L43,'Tabelas'!$A$10:$A$29,0))),IF(COUNTIFS('Tabelas'!$A$35:$A$54,$L43,'Tabelas'!$F$35:$F$54,"&lt;&gt;")=0,"",INDEX('Tabelas'!$F$35:$F$54,MATCH($L43,'Tabelas'!$A$35:$A$54,0)))),""))</f>
        <v/>
      </c>
      <c r="N43" s="17">
        <f>IF($A43="","",IFERROR(IF(OR($K43="",$M43=""),"",$K43*$M43),""))</f>
        <v/>
      </c>
      <c r="O43" s="14" t="n"/>
      <c r="P43" s="18" t="n"/>
      <c r="Q43" s="14" t="n"/>
      <c r="R43" s="19">
        <f>IF($A43="","",IFERROR(IF(OR($P43="",$Q43=""),"",IF(COUNTIFS('Tabelas'!$J$10:$J$29,$Q43,'Tabelas'!$L$10:$L$29,"&lt;&gt;")=0,"",INDEX('Tabelas'!$L$10:$L$29,MATCH($Q43,'Tabelas'!$J$10:$J$29,0)))),""))</f>
        <v/>
      </c>
      <c r="S43" s="17">
        <f>IF($A43="","",IFERROR(IF(OR($P43="",$R43=""),"",$P43*$R43),""))</f>
        <v/>
      </c>
      <c r="T43" s="17">
        <f>IF($A43="","",IFERROR(IF(COUNT($N43,$S43)=0,"",SUM($N43,$S43)),""))</f>
        <v/>
      </c>
      <c r="U43" s="14" t="n"/>
      <c r="V43" s="14" t="n"/>
      <c r="W43" s="20">
        <f>IF($A43="","",IFERROR(IF(OR($C43="",$D43="",$E43="",$H43="",$I43="",$J43="",$K43="",$L43=""),"Dados essenciais em falta",IF($C43&gt;$D43,"Datas a corrigir",IF($M43="","Taxa de ajuda por confirmar",IF(AND($P43&lt;&gt;"",$O43=""),"Meio de transporte em falta",IF(AND($P43&lt;&gt;"",$Q43=""),"Código de quilometragem em falta",IF(AND($P43="",$Q43&lt;&gt;""),"Quilómetros em falta",IF(AND($P43&lt;&gt;"",$R43=""),"Taxa de quilometragem por confirmar","Pronto a rever"))))))),"Erro a rever"))</f>
        <v/>
      </c>
    </row>
    <row r="44" ht="34" customHeight="1">
      <c r="A44" s="14" t="n"/>
      <c r="B44" s="14" t="n"/>
      <c r="C44" s="15" t="n"/>
      <c r="D44" s="15" t="n"/>
      <c r="E44" s="14" t="n"/>
      <c r="F44" s="14" t="n"/>
      <c r="G44" s="14" t="n"/>
      <c r="H44" s="14" t="n"/>
      <c r="I44" s="14" t="n"/>
      <c r="J44" s="14" t="n"/>
      <c r="K44" s="16" t="n"/>
      <c r="L44" s="14" t="n"/>
      <c r="M44" s="17">
        <f>IF($A44="","",IFERROR(IF($H44="Nacional",IF(COUNTIFS('Tabelas'!$A$10:$A$29,$L44,'Tabelas'!$F$10:$F$29,"&lt;&gt;")=0,"",INDEX('Tabelas'!$F$10:$F$29,MATCH($L44,'Tabelas'!$A$10:$A$29,0))),IF(COUNTIFS('Tabelas'!$A$35:$A$54,$L44,'Tabelas'!$F$35:$F$54,"&lt;&gt;")=0,"",INDEX('Tabelas'!$F$35:$F$54,MATCH($L44,'Tabelas'!$A$35:$A$54,0)))),""))</f>
        <v/>
      </c>
      <c r="N44" s="17">
        <f>IF($A44="","",IFERROR(IF(OR($K44="",$M44=""),"",$K44*$M44),""))</f>
        <v/>
      </c>
      <c r="O44" s="14" t="n"/>
      <c r="P44" s="18" t="n"/>
      <c r="Q44" s="14" t="n"/>
      <c r="R44" s="19">
        <f>IF($A44="","",IFERROR(IF(OR($P44="",$Q44=""),"",IF(COUNTIFS('Tabelas'!$J$10:$J$29,$Q44,'Tabelas'!$L$10:$L$29,"&lt;&gt;")=0,"",INDEX('Tabelas'!$L$10:$L$29,MATCH($Q44,'Tabelas'!$J$10:$J$29,0)))),""))</f>
        <v/>
      </c>
      <c r="S44" s="17">
        <f>IF($A44="","",IFERROR(IF(OR($P44="",$R44=""),"",$P44*$R44),""))</f>
        <v/>
      </c>
      <c r="T44" s="17">
        <f>IF($A44="","",IFERROR(IF(COUNT($N44,$S44)=0,"",SUM($N44,$S44)),""))</f>
        <v/>
      </c>
      <c r="U44" s="14" t="n"/>
      <c r="V44" s="14" t="n"/>
      <c r="W44" s="20">
        <f>IF($A44="","",IFERROR(IF(OR($C44="",$D44="",$E44="",$H44="",$I44="",$J44="",$K44="",$L44=""),"Dados essenciais em falta",IF($C44&gt;$D44,"Datas a corrigir",IF($M44="","Taxa de ajuda por confirmar",IF(AND($P44&lt;&gt;"",$O44=""),"Meio de transporte em falta",IF(AND($P44&lt;&gt;"",$Q44=""),"Código de quilometragem em falta",IF(AND($P44="",$Q44&lt;&gt;""),"Quilómetros em falta",IF(AND($P44&lt;&gt;"",$R44=""),"Taxa de quilometragem por confirmar","Pronto a rever"))))))),"Erro a rever"))</f>
        <v/>
      </c>
    </row>
    <row r="45" ht="34" customHeight="1">
      <c r="A45" s="14" t="n"/>
      <c r="B45" s="14" t="n"/>
      <c r="C45" s="15" t="n"/>
      <c r="D45" s="15" t="n"/>
      <c r="E45" s="14" t="n"/>
      <c r="F45" s="14" t="n"/>
      <c r="G45" s="14" t="n"/>
      <c r="H45" s="14" t="n"/>
      <c r="I45" s="14" t="n"/>
      <c r="J45" s="14" t="n"/>
      <c r="K45" s="16" t="n"/>
      <c r="L45" s="14" t="n"/>
      <c r="M45" s="17">
        <f>IF($A45="","",IFERROR(IF($H45="Nacional",IF(COUNTIFS('Tabelas'!$A$10:$A$29,$L45,'Tabelas'!$F$10:$F$29,"&lt;&gt;")=0,"",INDEX('Tabelas'!$F$10:$F$29,MATCH($L45,'Tabelas'!$A$10:$A$29,0))),IF(COUNTIFS('Tabelas'!$A$35:$A$54,$L45,'Tabelas'!$F$35:$F$54,"&lt;&gt;")=0,"",INDEX('Tabelas'!$F$35:$F$54,MATCH($L45,'Tabelas'!$A$35:$A$54,0)))),""))</f>
        <v/>
      </c>
      <c r="N45" s="17">
        <f>IF($A45="","",IFERROR(IF(OR($K45="",$M45=""),"",$K45*$M45),""))</f>
        <v/>
      </c>
      <c r="O45" s="14" t="n"/>
      <c r="P45" s="18" t="n"/>
      <c r="Q45" s="14" t="n"/>
      <c r="R45" s="19">
        <f>IF($A45="","",IFERROR(IF(OR($P45="",$Q45=""),"",IF(COUNTIFS('Tabelas'!$J$10:$J$29,$Q45,'Tabelas'!$L$10:$L$29,"&lt;&gt;")=0,"",INDEX('Tabelas'!$L$10:$L$29,MATCH($Q45,'Tabelas'!$J$10:$J$29,0)))),""))</f>
        <v/>
      </c>
      <c r="S45" s="17">
        <f>IF($A45="","",IFERROR(IF(OR($P45="",$R45=""),"",$P45*$R45),""))</f>
        <v/>
      </c>
      <c r="T45" s="17">
        <f>IF($A45="","",IFERROR(IF(COUNT($N45,$S45)=0,"",SUM($N45,$S45)),""))</f>
        <v/>
      </c>
      <c r="U45" s="14" t="n"/>
      <c r="V45" s="14" t="n"/>
      <c r="W45" s="20">
        <f>IF($A45="","",IFERROR(IF(OR($C45="",$D45="",$E45="",$H45="",$I45="",$J45="",$K45="",$L45=""),"Dados essenciais em falta",IF($C45&gt;$D45,"Datas a corrigir",IF($M45="","Taxa de ajuda por confirmar",IF(AND($P45&lt;&gt;"",$O45=""),"Meio de transporte em falta",IF(AND($P45&lt;&gt;"",$Q45=""),"Código de quilometragem em falta",IF(AND($P45="",$Q45&lt;&gt;""),"Quilómetros em falta",IF(AND($P45&lt;&gt;"",$R45=""),"Taxa de quilometragem por confirmar","Pronto a rever"))))))),"Erro a rever"))</f>
        <v/>
      </c>
    </row>
    <row r="46" ht="34" customHeight="1">
      <c r="A46" s="14" t="n"/>
      <c r="B46" s="14" t="n"/>
      <c r="C46" s="15" t="n"/>
      <c r="D46" s="15" t="n"/>
      <c r="E46" s="14" t="n"/>
      <c r="F46" s="14" t="n"/>
      <c r="G46" s="14" t="n"/>
      <c r="H46" s="14" t="n"/>
      <c r="I46" s="14" t="n"/>
      <c r="J46" s="14" t="n"/>
      <c r="K46" s="16" t="n"/>
      <c r="L46" s="14" t="n"/>
      <c r="M46" s="17">
        <f>IF($A46="","",IFERROR(IF($H46="Nacional",IF(COUNTIFS('Tabelas'!$A$10:$A$29,$L46,'Tabelas'!$F$10:$F$29,"&lt;&gt;")=0,"",INDEX('Tabelas'!$F$10:$F$29,MATCH($L46,'Tabelas'!$A$10:$A$29,0))),IF(COUNTIFS('Tabelas'!$A$35:$A$54,$L46,'Tabelas'!$F$35:$F$54,"&lt;&gt;")=0,"",INDEX('Tabelas'!$F$35:$F$54,MATCH($L46,'Tabelas'!$A$35:$A$54,0)))),""))</f>
        <v/>
      </c>
      <c r="N46" s="17">
        <f>IF($A46="","",IFERROR(IF(OR($K46="",$M46=""),"",$K46*$M46),""))</f>
        <v/>
      </c>
      <c r="O46" s="14" t="n"/>
      <c r="P46" s="18" t="n"/>
      <c r="Q46" s="14" t="n"/>
      <c r="R46" s="19">
        <f>IF($A46="","",IFERROR(IF(OR($P46="",$Q46=""),"",IF(COUNTIFS('Tabelas'!$J$10:$J$29,$Q46,'Tabelas'!$L$10:$L$29,"&lt;&gt;")=0,"",INDEX('Tabelas'!$L$10:$L$29,MATCH($Q46,'Tabelas'!$J$10:$J$29,0)))),""))</f>
        <v/>
      </c>
      <c r="S46" s="17">
        <f>IF($A46="","",IFERROR(IF(OR($P46="",$R46=""),"",$P46*$R46),""))</f>
        <v/>
      </c>
      <c r="T46" s="17">
        <f>IF($A46="","",IFERROR(IF(COUNT($N46,$S46)=0,"",SUM($N46,$S46)),""))</f>
        <v/>
      </c>
      <c r="U46" s="14" t="n"/>
      <c r="V46" s="14" t="n"/>
      <c r="W46" s="20">
        <f>IF($A46="","",IFERROR(IF(OR($C46="",$D46="",$E46="",$H46="",$I46="",$J46="",$K46="",$L46=""),"Dados essenciais em falta",IF($C46&gt;$D46,"Datas a corrigir",IF($M46="","Taxa de ajuda por confirmar",IF(AND($P46&lt;&gt;"",$O46=""),"Meio de transporte em falta",IF(AND($P46&lt;&gt;"",$Q46=""),"Código de quilometragem em falta",IF(AND($P46="",$Q46&lt;&gt;""),"Quilómetros em falta",IF(AND($P46&lt;&gt;"",$R46=""),"Taxa de quilometragem por confirmar","Pronto a rever"))))))),"Erro a rever"))</f>
        <v/>
      </c>
    </row>
    <row r="47" ht="34" customHeight="1">
      <c r="A47" s="14" t="n"/>
      <c r="B47" s="14" t="n"/>
      <c r="C47" s="15" t="n"/>
      <c r="D47" s="15" t="n"/>
      <c r="E47" s="14" t="n"/>
      <c r="F47" s="14" t="n"/>
      <c r="G47" s="14" t="n"/>
      <c r="H47" s="14" t="n"/>
      <c r="I47" s="14" t="n"/>
      <c r="J47" s="14" t="n"/>
      <c r="K47" s="16" t="n"/>
      <c r="L47" s="14" t="n"/>
      <c r="M47" s="17">
        <f>IF($A47="","",IFERROR(IF($H47="Nacional",IF(COUNTIFS('Tabelas'!$A$10:$A$29,$L47,'Tabelas'!$F$10:$F$29,"&lt;&gt;")=0,"",INDEX('Tabelas'!$F$10:$F$29,MATCH($L47,'Tabelas'!$A$10:$A$29,0))),IF(COUNTIFS('Tabelas'!$A$35:$A$54,$L47,'Tabelas'!$F$35:$F$54,"&lt;&gt;")=0,"",INDEX('Tabelas'!$F$35:$F$54,MATCH($L47,'Tabelas'!$A$35:$A$54,0)))),""))</f>
        <v/>
      </c>
      <c r="N47" s="17">
        <f>IF($A47="","",IFERROR(IF(OR($K47="",$M47=""),"",$K47*$M47),""))</f>
        <v/>
      </c>
      <c r="O47" s="14" t="n"/>
      <c r="P47" s="18" t="n"/>
      <c r="Q47" s="14" t="n"/>
      <c r="R47" s="19">
        <f>IF($A47="","",IFERROR(IF(OR($P47="",$Q47=""),"",IF(COUNTIFS('Tabelas'!$J$10:$J$29,$Q47,'Tabelas'!$L$10:$L$29,"&lt;&gt;")=0,"",INDEX('Tabelas'!$L$10:$L$29,MATCH($Q47,'Tabelas'!$J$10:$J$29,0)))),""))</f>
        <v/>
      </c>
      <c r="S47" s="17">
        <f>IF($A47="","",IFERROR(IF(OR($P47="",$R47=""),"",$P47*$R47),""))</f>
        <v/>
      </c>
      <c r="T47" s="17">
        <f>IF($A47="","",IFERROR(IF(COUNT($N47,$S47)=0,"",SUM($N47,$S47)),""))</f>
        <v/>
      </c>
      <c r="U47" s="14" t="n"/>
      <c r="V47" s="14" t="n"/>
      <c r="W47" s="20">
        <f>IF($A47="","",IFERROR(IF(OR($C47="",$D47="",$E47="",$H47="",$I47="",$J47="",$K47="",$L47=""),"Dados essenciais em falta",IF($C47&gt;$D47,"Datas a corrigir",IF($M47="","Taxa de ajuda por confirmar",IF(AND($P47&lt;&gt;"",$O47=""),"Meio de transporte em falta",IF(AND($P47&lt;&gt;"",$Q47=""),"Código de quilometragem em falta",IF(AND($P47="",$Q47&lt;&gt;""),"Quilómetros em falta",IF(AND($P47&lt;&gt;"",$R47=""),"Taxa de quilometragem por confirmar","Pronto a rever"))))))),"Erro a rever"))</f>
        <v/>
      </c>
    </row>
    <row r="48" ht="34" customHeight="1">
      <c r="A48" s="14" t="n"/>
      <c r="B48" s="14" t="n"/>
      <c r="C48" s="15" t="n"/>
      <c r="D48" s="15" t="n"/>
      <c r="E48" s="14" t="n"/>
      <c r="F48" s="14" t="n"/>
      <c r="G48" s="14" t="n"/>
      <c r="H48" s="14" t="n"/>
      <c r="I48" s="14" t="n"/>
      <c r="J48" s="14" t="n"/>
      <c r="K48" s="16" t="n"/>
      <c r="L48" s="14" t="n"/>
      <c r="M48" s="17">
        <f>IF($A48="","",IFERROR(IF($H48="Nacional",IF(COUNTIFS('Tabelas'!$A$10:$A$29,$L48,'Tabelas'!$F$10:$F$29,"&lt;&gt;")=0,"",INDEX('Tabelas'!$F$10:$F$29,MATCH($L48,'Tabelas'!$A$10:$A$29,0))),IF(COUNTIFS('Tabelas'!$A$35:$A$54,$L48,'Tabelas'!$F$35:$F$54,"&lt;&gt;")=0,"",INDEX('Tabelas'!$F$35:$F$54,MATCH($L48,'Tabelas'!$A$35:$A$54,0)))),""))</f>
        <v/>
      </c>
      <c r="N48" s="17">
        <f>IF($A48="","",IFERROR(IF(OR($K48="",$M48=""),"",$K48*$M48),""))</f>
        <v/>
      </c>
      <c r="O48" s="14" t="n"/>
      <c r="P48" s="18" t="n"/>
      <c r="Q48" s="14" t="n"/>
      <c r="R48" s="19">
        <f>IF($A48="","",IFERROR(IF(OR($P48="",$Q48=""),"",IF(COUNTIFS('Tabelas'!$J$10:$J$29,$Q48,'Tabelas'!$L$10:$L$29,"&lt;&gt;")=0,"",INDEX('Tabelas'!$L$10:$L$29,MATCH($Q48,'Tabelas'!$J$10:$J$29,0)))),""))</f>
        <v/>
      </c>
      <c r="S48" s="17">
        <f>IF($A48="","",IFERROR(IF(OR($P48="",$R48=""),"",$P48*$R48),""))</f>
        <v/>
      </c>
      <c r="T48" s="17">
        <f>IF($A48="","",IFERROR(IF(COUNT($N48,$S48)=0,"",SUM($N48,$S48)),""))</f>
        <v/>
      </c>
      <c r="U48" s="14" t="n"/>
      <c r="V48" s="14" t="n"/>
      <c r="W48" s="20">
        <f>IF($A48="","",IFERROR(IF(OR($C48="",$D48="",$E48="",$H48="",$I48="",$J48="",$K48="",$L48=""),"Dados essenciais em falta",IF($C48&gt;$D48,"Datas a corrigir",IF($M48="","Taxa de ajuda por confirmar",IF(AND($P48&lt;&gt;"",$O48=""),"Meio de transporte em falta",IF(AND($P48&lt;&gt;"",$Q48=""),"Código de quilometragem em falta",IF(AND($P48="",$Q48&lt;&gt;""),"Quilómetros em falta",IF(AND($P48&lt;&gt;"",$R48=""),"Taxa de quilometragem por confirmar","Pronto a rever"))))))),"Erro a rever"))</f>
        <v/>
      </c>
    </row>
    <row r="49" ht="34" customHeight="1">
      <c r="A49" s="14" t="n"/>
      <c r="B49" s="14" t="n"/>
      <c r="C49" s="15" t="n"/>
      <c r="D49" s="15" t="n"/>
      <c r="E49" s="14" t="n"/>
      <c r="F49" s="14" t="n"/>
      <c r="G49" s="14" t="n"/>
      <c r="H49" s="14" t="n"/>
      <c r="I49" s="14" t="n"/>
      <c r="J49" s="14" t="n"/>
      <c r="K49" s="16" t="n"/>
      <c r="L49" s="14" t="n"/>
      <c r="M49" s="17">
        <f>IF($A49="","",IFERROR(IF($H49="Nacional",IF(COUNTIFS('Tabelas'!$A$10:$A$29,$L49,'Tabelas'!$F$10:$F$29,"&lt;&gt;")=0,"",INDEX('Tabelas'!$F$10:$F$29,MATCH($L49,'Tabelas'!$A$10:$A$29,0))),IF(COUNTIFS('Tabelas'!$A$35:$A$54,$L49,'Tabelas'!$F$35:$F$54,"&lt;&gt;")=0,"",INDEX('Tabelas'!$F$35:$F$54,MATCH($L49,'Tabelas'!$A$35:$A$54,0)))),""))</f>
        <v/>
      </c>
      <c r="N49" s="17">
        <f>IF($A49="","",IFERROR(IF(OR($K49="",$M49=""),"",$K49*$M49),""))</f>
        <v/>
      </c>
      <c r="O49" s="14" t="n"/>
      <c r="P49" s="18" t="n"/>
      <c r="Q49" s="14" t="n"/>
      <c r="R49" s="19">
        <f>IF($A49="","",IFERROR(IF(OR($P49="",$Q49=""),"",IF(COUNTIFS('Tabelas'!$J$10:$J$29,$Q49,'Tabelas'!$L$10:$L$29,"&lt;&gt;")=0,"",INDEX('Tabelas'!$L$10:$L$29,MATCH($Q49,'Tabelas'!$J$10:$J$29,0)))),""))</f>
        <v/>
      </c>
      <c r="S49" s="17">
        <f>IF($A49="","",IFERROR(IF(OR($P49="",$R49=""),"",$P49*$R49),""))</f>
        <v/>
      </c>
      <c r="T49" s="17">
        <f>IF($A49="","",IFERROR(IF(COUNT($N49,$S49)=0,"",SUM($N49,$S49)),""))</f>
        <v/>
      </c>
      <c r="U49" s="14" t="n"/>
      <c r="V49" s="14" t="n"/>
      <c r="W49" s="20">
        <f>IF($A49="","",IFERROR(IF(OR($C49="",$D49="",$E49="",$H49="",$I49="",$J49="",$K49="",$L49=""),"Dados essenciais em falta",IF($C49&gt;$D49,"Datas a corrigir",IF($M49="","Taxa de ajuda por confirmar",IF(AND($P49&lt;&gt;"",$O49=""),"Meio de transporte em falta",IF(AND($P49&lt;&gt;"",$Q49=""),"Código de quilometragem em falta",IF(AND($P49="",$Q49&lt;&gt;""),"Quilómetros em falta",IF(AND($P49&lt;&gt;"",$R49=""),"Taxa de quilometragem por confirmar","Pronto a rever"))))))),"Erro a rever"))</f>
        <v/>
      </c>
    </row>
    <row r="50" ht="34" customHeight="1">
      <c r="A50" s="14" t="n"/>
      <c r="B50" s="14" t="n"/>
      <c r="C50" s="15" t="n"/>
      <c r="D50" s="15" t="n"/>
      <c r="E50" s="14" t="n"/>
      <c r="F50" s="14" t="n"/>
      <c r="G50" s="14" t="n"/>
      <c r="H50" s="14" t="n"/>
      <c r="I50" s="14" t="n"/>
      <c r="J50" s="14" t="n"/>
      <c r="K50" s="16" t="n"/>
      <c r="L50" s="14" t="n"/>
      <c r="M50" s="17">
        <f>IF($A50="","",IFERROR(IF($H50="Nacional",IF(COUNTIFS('Tabelas'!$A$10:$A$29,$L50,'Tabelas'!$F$10:$F$29,"&lt;&gt;")=0,"",INDEX('Tabelas'!$F$10:$F$29,MATCH($L50,'Tabelas'!$A$10:$A$29,0))),IF(COUNTIFS('Tabelas'!$A$35:$A$54,$L50,'Tabelas'!$F$35:$F$54,"&lt;&gt;")=0,"",INDEX('Tabelas'!$F$35:$F$54,MATCH($L50,'Tabelas'!$A$35:$A$54,0)))),""))</f>
        <v/>
      </c>
      <c r="N50" s="17">
        <f>IF($A50="","",IFERROR(IF(OR($K50="",$M50=""),"",$K50*$M50),""))</f>
        <v/>
      </c>
      <c r="O50" s="14" t="n"/>
      <c r="P50" s="18" t="n"/>
      <c r="Q50" s="14" t="n"/>
      <c r="R50" s="19">
        <f>IF($A50="","",IFERROR(IF(OR($P50="",$Q50=""),"",IF(COUNTIFS('Tabelas'!$J$10:$J$29,$Q50,'Tabelas'!$L$10:$L$29,"&lt;&gt;")=0,"",INDEX('Tabelas'!$L$10:$L$29,MATCH($Q50,'Tabelas'!$J$10:$J$29,0)))),""))</f>
        <v/>
      </c>
      <c r="S50" s="17">
        <f>IF($A50="","",IFERROR(IF(OR($P50="",$R50=""),"",$P50*$R50),""))</f>
        <v/>
      </c>
      <c r="T50" s="17">
        <f>IF($A50="","",IFERROR(IF(COUNT($N50,$S50)=0,"",SUM($N50,$S50)),""))</f>
        <v/>
      </c>
      <c r="U50" s="14" t="n"/>
      <c r="V50" s="14" t="n"/>
      <c r="W50" s="20">
        <f>IF($A50="","",IFERROR(IF(OR($C50="",$D50="",$E50="",$H50="",$I50="",$J50="",$K50="",$L50=""),"Dados essenciais em falta",IF($C50&gt;$D50,"Datas a corrigir",IF($M50="","Taxa de ajuda por confirmar",IF(AND($P50&lt;&gt;"",$O50=""),"Meio de transporte em falta",IF(AND($P50&lt;&gt;"",$Q50=""),"Código de quilometragem em falta",IF(AND($P50="",$Q50&lt;&gt;""),"Quilómetros em falta",IF(AND($P50&lt;&gt;"",$R50=""),"Taxa de quilometragem por confirmar","Pronto a rever"))))))),"Erro a rever"))</f>
        <v/>
      </c>
    </row>
    <row r="51" ht="34" customHeight="1">
      <c r="A51" s="14" t="n"/>
      <c r="B51" s="14" t="n"/>
      <c r="C51" s="15" t="n"/>
      <c r="D51" s="15" t="n"/>
      <c r="E51" s="14" t="n"/>
      <c r="F51" s="14" t="n"/>
      <c r="G51" s="14" t="n"/>
      <c r="H51" s="14" t="n"/>
      <c r="I51" s="14" t="n"/>
      <c r="J51" s="14" t="n"/>
      <c r="K51" s="16" t="n"/>
      <c r="L51" s="14" t="n"/>
      <c r="M51" s="17">
        <f>IF($A51="","",IFERROR(IF($H51="Nacional",IF(COUNTIFS('Tabelas'!$A$10:$A$29,$L51,'Tabelas'!$F$10:$F$29,"&lt;&gt;")=0,"",INDEX('Tabelas'!$F$10:$F$29,MATCH($L51,'Tabelas'!$A$10:$A$29,0))),IF(COUNTIFS('Tabelas'!$A$35:$A$54,$L51,'Tabelas'!$F$35:$F$54,"&lt;&gt;")=0,"",INDEX('Tabelas'!$F$35:$F$54,MATCH($L51,'Tabelas'!$A$35:$A$54,0)))),""))</f>
        <v/>
      </c>
      <c r="N51" s="17">
        <f>IF($A51="","",IFERROR(IF(OR($K51="",$M51=""),"",$K51*$M51),""))</f>
        <v/>
      </c>
      <c r="O51" s="14" t="n"/>
      <c r="P51" s="18" t="n"/>
      <c r="Q51" s="14" t="n"/>
      <c r="R51" s="19">
        <f>IF($A51="","",IFERROR(IF(OR($P51="",$Q51=""),"",IF(COUNTIFS('Tabelas'!$J$10:$J$29,$Q51,'Tabelas'!$L$10:$L$29,"&lt;&gt;")=0,"",INDEX('Tabelas'!$L$10:$L$29,MATCH($Q51,'Tabelas'!$J$10:$J$29,0)))),""))</f>
        <v/>
      </c>
      <c r="S51" s="17">
        <f>IF($A51="","",IFERROR(IF(OR($P51="",$R51=""),"",$P51*$R51),""))</f>
        <v/>
      </c>
      <c r="T51" s="17">
        <f>IF($A51="","",IFERROR(IF(COUNT($N51,$S51)=0,"",SUM($N51,$S51)),""))</f>
        <v/>
      </c>
      <c r="U51" s="14" t="n"/>
      <c r="V51" s="14" t="n"/>
      <c r="W51" s="20">
        <f>IF($A51="","",IFERROR(IF(OR($C51="",$D51="",$E51="",$H51="",$I51="",$J51="",$K51="",$L51=""),"Dados essenciais em falta",IF($C51&gt;$D51,"Datas a corrigir",IF($M51="","Taxa de ajuda por confirmar",IF(AND($P51&lt;&gt;"",$O51=""),"Meio de transporte em falta",IF(AND($P51&lt;&gt;"",$Q51=""),"Código de quilometragem em falta",IF(AND($P51="",$Q51&lt;&gt;""),"Quilómetros em falta",IF(AND($P51&lt;&gt;"",$R51=""),"Taxa de quilometragem por confirmar","Pronto a rever"))))))),"Erro a rever"))</f>
        <v/>
      </c>
    </row>
    <row r="52" ht="34" customHeight="1">
      <c r="A52" s="14" t="n"/>
      <c r="B52" s="14" t="n"/>
      <c r="C52" s="15" t="n"/>
      <c r="D52" s="15" t="n"/>
      <c r="E52" s="14" t="n"/>
      <c r="F52" s="14" t="n"/>
      <c r="G52" s="14" t="n"/>
      <c r="H52" s="14" t="n"/>
      <c r="I52" s="14" t="n"/>
      <c r="J52" s="14" t="n"/>
      <c r="K52" s="16" t="n"/>
      <c r="L52" s="14" t="n"/>
      <c r="M52" s="17">
        <f>IF($A52="","",IFERROR(IF($H52="Nacional",IF(COUNTIFS('Tabelas'!$A$10:$A$29,$L52,'Tabelas'!$F$10:$F$29,"&lt;&gt;")=0,"",INDEX('Tabelas'!$F$10:$F$29,MATCH($L52,'Tabelas'!$A$10:$A$29,0))),IF(COUNTIFS('Tabelas'!$A$35:$A$54,$L52,'Tabelas'!$F$35:$F$54,"&lt;&gt;")=0,"",INDEX('Tabelas'!$F$35:$F$54,MATCH($L52,'Tabelas'!$A$35:$A$54,0)))),""))</f>
        <v/>
      </c>
      <c r="N52" s="17">
        <f>IF($A52="","",IFERROR(IF(OR($K52="",$M52=""),"",$K52*$M52),""))</f>
        <v/>
      </c>
      <c r="O52" s="14" t="n"/>
      <c r="P52" s="18" t="n"/>
      <c r="Q52" s="14" t="n"/>
      <c r="R52" s="19">
        <f>IF($A52="","",IFERROR(IF(OR($P52="",$Q52=""),"",IF(COUNTIFS('Tabelas'!$J$10:$J$29,$Q52,'Tabelas'!$L$10:$L$29,"&lt;&gt;")=0,"",INDEX('Tabelas'!$L$10:$L$29,MATCH($Q52,'Tabelas'!$J$10:$J$29,0)))),""))</f>
        <v/>
      </c>
      <c r="S52" s="17">
        <f>IF($A52="","",IFERROR(IF(OR($P52="",$R52=""),"",$P52*$R52),""))</f>
        <v/>
      </c>
      <c r="T52" s="17">
        <f>IF($A52="","",IFERROR(IF(COUNT($N52,$S52)=0,"",SUM($N52,$S52)),""))</f>
        <v/>
      </c>
      <c r="U52" s="14" t="n"/>
      <c r="V52" s="14" t="n"/>
      <c r="W52" s="20">
        <f>IF($A52="","",IFERROR(IF(OR($C52="",$D52="",$E52="",$H52="",$I52="",$J52="",$K52="",$L52=""),"Dados essenciais em falta",IF($C52&gt;$D52,"Datas a corrigir",IF($M52="","Taxa de ajuda por confirmar",IF(AND($P52&lt;&gt;"",$O52=""),"Meio de transporte em falta",IF(AND($P52&lt;&gt;"",$Q52=""),"Código de quilometragem em falta",IF(AND($P52="",$Q52&lt;&gt;""),"Quilómetros em falta",IF(AND($P52&lt;&gt;"",$R52=""),"Taxa de quilometragem por confirmar","Pronto a rever"))))))),"Erro a rever"))</f>
        <v/>
      </c>
    </row>
    <row r="53" ht="34" customHeight="1">
      <c r="A53" s="14" t="n"/>
      <c r="B53" s="14" t="n"/>
      <c r="C53" s="15" t="n"/>
      <c r="D53" s="15" t="n"/>
      <c r="E53" s="14" t="n"/>
      <c r="F53" s="14" t="n"/>
      <c r="G53" s="14" t="n"/>
      <c r="H53" s="14" t="n"/>
      <c r="I53" s="14" t="n"/>
      <c r="J53" s="14" t="n"/>
      <c r="K53" s="16" t="n"/>
      <c r="L53" s="14" t="n"/>
      <c r="M53" s="17">
        <f>IF($A53="","",IFERROR(IF($H53="Nacional",IF(COUNTIFS('Tabelas'!$A$10:$A$29,$L53,'Tabelas'!$F$10:$F$29,"&lt;&gt;")=0,"",INDEX('Tabelas'!$F$10:$F$29,MATCH($L53,'Tabelas'!$A$10:$A$29,0))),IF(COUNTIFS('Tabelas'!$A$35:$A$54,$L53,'Tabelas'!$F$35:$F$54,"&lt;&gt;")=0,"",INDEX('Tabelas'!$F$35:$F$54,MATCH($L53,'Tabelas'!$A$35:$A$54,0)))),""))</f>
        <v/>
      </c>
      <c r="N53" s="17">
        <f>IF($A53="","",IFERROR(IF(OR($K53="",$M53=""),"",$K53*$M53),""))</f>
        <v/>
      </c>
      <c r="O53" s="14" t="n"/>
      <c r="P53" s="18" t="n"/>
      <c r="Q53" s="14" t="n"/>
      <c r="R53" s="19">
        <f>IF($A53="","",IFERROR(IF(OR($P53="",$Q53=""),"",IF(COUNTIFS('Tabelas'!$J$10:$J$29,$Q53,'Tabelas'!$L$10:$L$29,"&lt;&gt;")=0,"",INDEX('Tabelas'!$L$10:$L$29,MATCH($Q53,'Tabelas'!$J$10:$J$29,0)))),""))</f>
        <v/>
      </c>
      <c r="S53" s="17">
        <f>IF($A53="","",IFERROR(IF(OR($P53="",$R53=""),"",$P53*$R53),""))</f>
        <v/>
      </c>
      <c r="T53" s="17">
        <f>IF($A53="","",IFERROR(IF(COUNT($N53,$S53)=0,"",SUM($N53,$S53)),""))</f>
        <v/>
      </c>
      <c r="U53" s="14" t="n"/>
      <c r="V53" s="14" t="n"/>
      <c r="W53" s="20">
        <f>IF($A53="","",IFERROR(IF(OR($C53="",$D53="",$E53="",$H53="",$I53="",$J53="",$K53="",$L53=""),"Dados essenciais em falta",IF($C53&gt;$D53,"Datas a corrigir",IF($M53="","Taxa de ajuda por confirmar",IF(AND($P53&lt;&gt;"",$O53=""),"Meio de transporte em falta",IF(AND($P53&lt;&gt;"",$Q53=""),"Código de quilometragem em falta",IF(AND($P53="",$Q53&lt;&gt;""),"Quilómetros em falta",IF(AND($P53&lt;&gt;"",$R53=""),"Taxa de quilometragem por confirmar","Pronto a rever"))))))),"Erro a rever"))</f>
        <v/>
      </c>
    </row>
    <row r="54" ht="34" customHeight="1">
      <c r="A54" s="14" t="n"/>
      <c r="B54" s="14" t="n"/>
      <c r="C54" s="15" t="n"/>
      <c r="D54" s="15" t="n"/>
      <c r="E54" s="14" t="n"/>
      <c r="F54" s="14" t="n"/>
      <c r="G54" s="14" t="n"/>
      <c r="H54" s="14" t="n"/>
      <c r="I54" s="14" t="n"/>
      <c r="J54" s="14" t="n"/>
      <c r="K54" s="16" t="n"/>
      <c r="L54" s="14" t="n"/>
      <c r="M54" s="17">
        <f>IF($A54="","",IFERROR(IF($H54="Nacional",IF(COUNTIFS('Tabelas'!$A$10:$A$29,$L54,'Tabelas'!$F$10:$F$29,"&lt;&gt;")=0,"",INDEX('Tabelas'!$F$10:$F$29,MATCH($L54,'Tabelas'!$A$10:$A$29,0))),IF(COUNTIFS('Tabelas'!$A$35:$A$54,$L54,'Tabelas'!$F$35:$F$54,"&lt;&gt;")=0,"",INDEX('Tabelas'!$F$35:$F$54,MATCH($L54,'Tabelas'!$A$35:$A$54,0)))),""))</f>
        <v/>
      </c>
      <c r="N54" s="17">
        <f>IF($A54="","",IFERROR(IF(OR($K54="",$M54=""),"",$K54*$M54),""))</f>
        <v/>
      </c>
      <c r="O54" s="14" t="n"/>
      <c r="P54" s="18" t="n"/>
      <c r="Q54" s="14" t="n"/>
      <c r="R54" s="19">
        <f>IF($A54="","",IFERROR(IF(OR($P54="",$Q54=""),"",IF(COUNTIFS('Tabelas'!$J$10:$J$29,$Q54,'Tabelas'!$L$10:$L$29,"&lt;&gt;")=0,"",INDEX('Tabelas'!$L$10:$L$29,MATCH($Q54,'Tabelas'!$J$10:$J$29,0)))),""))</f>
        <v/>
      </c>
      <c r="S54" s="17">
        <f>IF($A54="","",IFERROR(IF(OR($P54="",$R54=""),"",$P54*$R54),""))</f>
        <v/>
      </c>
      <c r="T54" s="17">
        <f>IF($A54="","",IFERROR(IF(COUNT($N54,$S54)=0,"",SUM($N54,$S54)),""))</f>
        <v/>
      </c>
      <c r="U54" s="14" t="n"/>
      <c r="V54" s="14" t="n"/>
      <c r="W54" s="20">
        <f>IF($A54="","",IFERROR(IF(OR($C54="",$D54="",$E54="",$H54="",$I54="",$J54="",$K54="",$L54=""),"Dados essenciais em falta",IF($C54&gt;$D54,"Datas a corrigir",IF($M54="","Taxa de ajuda por confirmar",IF(AND($P54&lt;&gt;"",$O54=""),"Meio de transporte em falta",IF(AND($P54&lt;&gt;"",$Q54=""),"Código de quilometragem em falta",IF(AND($P54="",$Q54&lt;&gt;""),"Quilómetros em falta",IF(AND($P54&lt;&gt;"",$R54=""),"Taxa de quilometragem por confirmar","Pronto a rever"))))))),"Erro a rever"))</f>
        <v/>
      </c>
    </row>
    <row r="55" ht="34" customHeight="1">
      <c r="A55" s="14" t="n"/>
      <c r="B55" s="14" t="n"/>
      <c r="C55" s="15" t="n"/>
      <c r="D55" s="15" t="n"/>
      <c r="E55" s="14" t="n"/>
      <c r="F55" s="14" t="n"/>
      <c r="G55" s="14" t="n"/>
      <c r="H55" s="14" t="n"/>
      <c r="I55" s="14" t="n"/>
      <c r="J55" s="14" t="n"/>
      <c r="K55" s="16" t="n"/>
      <c r="L55" s="14" t="n"/>
      <c r="M55" s="17">
        <f>IF($A55="","",IFERROR(IF($H55="Nacional",IF(COUNTIFS('Tabelas'!$A$10:$A$29,$L55,'Tabelas'!$F$10:$F$29,"&lt;&gt;")=0,"",INDEX('Tabelas'!$F$10:$F$29,MATCH($L55,'Tabelas'!$A$10:$A$29,0))),IF(COUNTIFS('Tabelas'!$A$35:$A$54,$L55,'Tabelas'!$F$35:$F$54,"&lt;&gt;")=0,"",INDEX('Tabelas'!$F$35:$F$54,MATCH($L55,'Tabelas'!$A$35:$A$54,0)))),""))</f>
        <v/>
      </c>
      <c r="N55" s="17">
        <f>IF($A55="","",IFERROR(IF(OR($K55="",$M55=""),"",$K55*$M55),""))</f>
        <v/>
      </c>
      <c r="O55" s="14" t="n"/>
      <c r="P55" s="18" t="n"/>
      <c r="Q55" s="14" t="n"/>
      <c r="R55" s="19">
        <f>IF($A55="","",IFERROR(IF(OR($P55="",$Q55=""),"",IF(COUNTIFS('Tabelas'!$J$10:$J$29,$Q55,'Tabelas'!$L$10:$L$29,"&lt;&gt;")=0,"",INDEX('Tabelas'!$L$10:$L$29,MATCH($Q55,'Tabelas'!$J$10:$J$29,0)))),""))</f>
        <v/>
      </c>
      <c r="S55" s="17">
        <f>IF($A55="","",IFERROR(IF(OR($P55="",$R55=""),"",$P55*$R55),""))</f>
        <v/>
      </c>
      <c r="T55" s="17">
        <f>IF($A55="","",IFERROR(IF(COUNT($N55,$S55)=0,"",SUM($N55,$S55)),""))</f>
        <v/>
      </c>
      <c r="U55" s="14" t="n"/>
      <c r="V55" s="14" t="n"/>
      <c r="W55" s="20">
        <f>IF($A55="","",IFERROR(IF(OR($C55="",$D55="",$E55="",$H55="",$I55="",$J55="",$K55="",$L55=""),"Dados essenciais em falta",IF($C55&gt;$D55,"Datas a corrigir",IF($M55="","Taxa de ajuda por confirmar",IF(AND($P55&lt;&gt;"",$O55=""),"Meio de transporte em falta",IF(AND($P55&lt;&gt;"",$Q55=""),"Código de quilometragem em falta",IF(AND($P55="",$Q55&lt;&gt;""),"Quilómetros em falta",IF(AND($P55&lt;&gt;"",$R55=""),"Taxa de quilometragem por confirmar","Pronto a rever"))))))),"Erro a rever"))</f>
        <v/>
      </c>
    </row>
    <row r="56" ht="34" customHeight="1">
      <c r="A56" s="14" t="n"/>
      <c r="B56" s="14" t="n"/>
      <c r="C56" s="15" t="n"/>
      <c r="D56" s="15" t="n"/>
      <c r="E56" s="14" t="n"/>
      <c r="F56" s="14" t="n"/>
      <c r="G56" s="14" t="n"/>
      <c r="H56" s="14" t="n"/>
      <c r="I56" s="14" t="n"/>
      <c r="J56" s="14" t="n"/>
      <c r="K56" s="16" t="n"/>
      <c r="L56" s="14" t="n"/>
      <c r="M56" s="17">
        <f>IF($A56="","",IFERROR(IF($H56="Nacional",IF(COUNTIFS('Tabelas'!$A$10:$A$29,$L56,'Tabelas'!$F$10:$F$29,"&lt;&gt;")=0,"",INDEX('Tabelas'!$F$10:$F$29,MATCH($L56,'Tabelas'!$A$10:$A$29,0))),IF(COUNTIFS('Tabelas'!$A$35:$A$54,$L56,'Tabelas'!$F$35:$F$54,"&lt;&gt;")=0,"",INDEX('Tabelas'!$F$35:$F$54,MATCH($L56,'Tabelas'!$A$35:$A$54,0)))),""))</f>
        <v/>
      </c>
      <c r="N56" s="17">
        <f>IF($A56="","",IFERROR(IF(OR($K56="",$M56=""),"",$K56*$M56),""))</f>
        <v/>
      </c>
      <c r="O56" s="14" t="n"/>
      <c r="P56" s="18" t="n"/>
      <c r="Q56" s="14" t="n"/>
      <c r="R56" s="19">
        <f>IF($A56="","",IFERROR(IF(OR($P56="",$Q56=""),"",IF(COUNTIFS('Tabelas'!$J$10:$J$29,$Q56,'Tabelas'!$L$10:$L$29,"&lt;&gt;")=0,"",INDEX('Tabelas'!$L$10:$L$29,MATCH($Q56,'Tabelas'!$J$10:$J$29,0)))),""))</f>
        <v/>
      </c>
      <c r="S56" s="17">
        <f>IF($A56="","",IFERROR(IF(OR($P56="",$R56=""),"",$P56*$R56),""))</f>
        <v/>
      </c>
      <c r="T56" s="17">
        <f>IF($A56="","",IFERROR(IF(COUNT($N56,$S56)=0,"",SUM($N56,$S56)),""))</f>
        <v/>
      </c>
      <c r="U56" s="14" t="n"/>
      <c r="V56" s="14" t="n"/>
      <c r="W56" s="20">
        <f>IF($A56="","",IFERROR(IF(OR($C56="",$D56="",$E56="",$H56="",$I56="",$J56="",$K56="",$L56=""),"Dados essenciais em falta",IF($C56&gt;$D56,"Datas a corrigir",IF($M56="","Taxa de ajuda por confirmar",IF(AND($P56&lt;&gt;"",$O56=""),"Meio de transporte em falta",IF(AND($P56&lt;&gt;"",$Q56=""),"Código de quilometragem em falta",IF(AND($P56="",$Q56&lt;&gt;""),"Quilómetros em falta",IF(AND($P56&lt;&gt;"",$R56=""),"Taxa de quilometragem por confirmar","Pronto a rever"))))))),"Erro a rever"))</f>
        <v/>
      </c>
    </row>
    <row r="57" ht="34" customHeight="1">
      <c r="A57" s="14" t="n"/>
      <c r="B57" s="14" t="n"/>
      <c r="C57" s="15" t="n"/>
      <c r="D57" s="15" t="n"/>
      <c r="E57" s="14" t="n"/>
      <c r="F57" s="14" t="n"/>
      <c r="G57" s="14" t="n"/>
      <c r="H57" s="14" t="n"/>
      <c r="I57" s="14" t="n"/>
      <c r="J57" s="14" t="n"/>
      <c r="K57" s="16" t="n"/>
      <c r="L57" s="14" t="n"/>
      <c r="M57" s="17">
        <f>IF($A57="","",IFERROR(IF($H57="Nacional",IF(COUNTIFS('Tabelas'!$A$10:$A$29,$L57,'Tabelas'!$F$10:$F$29,"&lt;&gt;")=0,"",INDEX('Tabelas'!$F$10:$F$29,MATCH($L57,'Tabelas'!$A$10:$A$29,0))),IF(COUNTIFS('Tabelas'!$A$35:$A$54,$L57,'Tabelas'!$F$35:$F$54,"&lt;&gt;")=0,"",INDEX('Tabelas'!$F$35:$F$54,MATCH($L57,'Tabelas'!$A$35:$A$54,0)))),""))</f>
        <v/>
      </c>
      <c r="N57" s="17">
        <f>IF($A57="","",IFERROR(IF(OR($K57="",$M57=""),"",$K57*$M57),""))</f>
        <v/>
      </c>
      <c r="O57" s="14" t="n"/>
      <c r="P57" s="18" t="n"/>
      <c r="Q57" s="14" t="n"/>
      <c r="R57" s="19">
        <f>IF($A57="","",IFERROR(IF(OR($P57="",$Q57=""),"",IF(COUNTIFS('Tabelas'!$J$10:$J$29,$Q57,'Tabelas'!$L$10:$L$29,"&lt;&gt;")=0,"",INDEX('Tabelas'!$L$10:$L$29,MATCH($Q57,'Tabelas'!$J$10:$J$29,0)))),""))</f>
        <v/>
      </c>
      <c r="S57" s="17">
        <f>IF($A57="","",IFERROR(IF(OR($P57="",$R57=""),"",$P57*$R57),""))</f>
        <v/>
      </c>
      <c r="T57" s="17">
        <f>IF($A57="","",IFERROR(IF(COUNT($N57,$S57)=0,"",SUM($N57,$S57)),""))</f>
        <v/>
      </c>
      <c r="U57" s="14" t="n"/>
      <c r="V57" s="14" t="n"/>
      <c r="W57" s="20">
        <f>IF($A57="","",IFERROR(IF(OR($C57="",$D57="",$E57="",$H57="",$I57="",$J57="",$K57="",$L57=""),"Dados essenciais em falta",IF($C57&gt;$D57,"Datas a corrigir",IF($M57="","Taxa de ajuda por confirmar",IF(AND($P57&lt;&gt;"",$O57=""),"Meio de transporte em falta",IF(AND($P57&lt;&gt;"",$Q57=""),"Código de quilometragem em falta",IF(AND($P57="",$Q57&lt;&gt;""),"Quilómetros em falta",IF(AND($P57&lt;&gt;"",$R57=""),"Taxa de quilometragem por confirmar","Pronto a rever"))))))),"Erro a rever"))</f>
        <v/>
      </c>
    </row>
    <row r="58" ht="34" customHeight="1">
      <c r="A58" s="14" t="n"/>
      <c r="B58" s="14" t="n"/>
      <c r="C58" s="15" t="n"/>
      <c r="D58" s="15" t="n"/>
      <c r="E58" s="14" t="n"/>
      <c r="F58" s="14" t="n"/>
      <c r="G58" s="14" t="n"/>
      <c r="H58" s="14" t="n"/>
      <c r="I58" s="14" t="n"/>
      <c r="J58" s="14" t="n"/>
      <c r="K58" s="16" t="n"/>
      <c r="L58" s="14" t="n"/>
      <c r="M58" s="17">
        <f>IF($A58="","",IFERROR(IF($H58="Nacional",IF(COUNTIFS('Tabelas'!$A$10:$A$29,$L58,'Tabelas'!$F$10:$F$29,"&lt;&gt;")=0,"",INDEX('Tabelas'!$F$10:$F$29,MATCH($L58,'Tabelas'!$A$10:$A$29,0))),IF(COUNTIFS('Tabelas'!$A$35:$A$54,$L58,'Tabelas'!$F$35:$F$54,"&lt;&gt;")=0,"",INDEX('Tabelas'!$F$35:$F$54,MATCH($L58,'Tabelas'!$A$35:$A$54,0)))),""))</f>
        <v/>
      </c>
      <c r="N58" s="17">
        <f>IF($A58="","",IFERROR(IF(OR($K58="",$M58=""),"",$K58*$M58),""))</f>
        <v/>
      </c>
      <c r="O58" s="14" t="n"/>
      <c r="P58" s="18" t="n"/>
      <c r="Q58" s="14" t="n"/>
      <c r="R58" s="19">
        <f>IF($A58="","",IFERROR(IF(OR($P58="",$Q58=""),"",IF(COUNTIFS('Tabelas'!$J$10:$J$29,$Q58,'Tabelas'!$L$10:$L$29,"&lt;&gt;")=0,"",INDEX('Tabelas'!$L$10:$L$29,MATCH($Q58,'Tabelas'!$J$10:$J$29,0)))),""))</f>
        <v/>
      </c>
      <c r="S58" s="17">
        <f>IF($A58="","",IFERROR(IF(OR($P58="",$R58=""),"",$P58*$R58),""))</f>
        <v/>
      </c>
      <c r="T58" s="17">
        <f>IF($A58="","",IFERROR(IF(COUNT($N58,$S58)=0,"",SUM($N58,$S58)),""))</f>
        <v/>
      </c>
      <c r="U58" s="14" t="n"/>
      <c r="V58" s="14" t="n"/>
      <c r="W58" s="20">
        <f>IF($A58="","",IFERROR(IF(OR($C58="",$D58="",$E58="",$H58="",$I58="",$J58="",$K58="",$L58=""),"Dados essenciais em falta",IF($C58&gt;$D58,"Datas a corrigir",IF($M58="","Taxa de ajuda por confirmar",IF(AND($P58&lt;&gt;"",$O58=""),"Meio de transporte em falta",IF(AND($P58&lt;&gt;"",$Q58=""),"Código de quilometragem em falta",IF(AND($P58="",$Q58&lt;&gt;""),"Quilómetros em falta",IF(AND($P58&lt;&gt;"",$R58=""),"Taxa de quilometragem por confirmar","Pronto a rever"))))))),"Erro a rever"))</f>
        <v/>
      </c>
    </row>
    <row r="59" ht="34" customHeight="1">
      <c r="A59" s="14" t="n"/>
      <c r="B59" s="14" t="n"/>
      <c r="C59" s="15" t="n"/>
      <c r="D59" s="15" t="n"/>
      <c r="E59" s="14" t="n"/>
      <c r="F59" s="14" t="n"/>
      <c r="G59" s="14" t="n"/>
      <c r="H59" s="14" t="n"/>
      <c r="I59" s="14" t="n"/>
      <c r="J59" s="14" t="n"/>
      <c r="K59" s="16" t="n"/>
      <c r="L59" s="14" t="n"/>
      <c r="M59" s="17">
        <f>IF($A59="","",IFERROR(IF($H59="Nacional",IF(COUNTIFS('Tabelas'!$A$10:$A$29,$L59,'Tabelas'!$F$10:$F$29,"&lt;&gt;")=0,"",INDEX('Tabelas'!$F$10:$F$29,MATCH($L59,'Tabelas'!$A$10:$A$29,0))),IF(COUNTIFS('Tabelas'!$A$35:$A$54,$L59,'Tabelas'!$F$35:$F$54,"&lt;&gt;")=0,"",INDEX('Tabelas'!$F$35:$F$54,MATCH($L59,'Tabelas'!$A$35:$A$54,0)))),""))</f>
        <v/>
      </c>
      <c r="N59" s="17">
        <f>IF($A59="","",IFERROR(IF(OR($K59="",$M59=""),"",$K59*$M59),""))</f>
        <v/>
      </c>
      <c r="O59" s="14" t="n"/>
      <c r="P59" s="18" t="n"/>
      <c r="Q59" s="14" t="n"/>
      <c r="R59" s="19">
        <f>IF($A59="","",IFERROR(IF(OR($P59="",$Q59=""),"",IF(COUNTIFS('Tabelas'!$J$10:$J$29,$Q59,'Tabelas'!$L$10:$L$29,"&lt;&gt;")=0,"",INDEX('Tabelas'!$L$10:$L$29,MATCH($Q59,'Tabelas'!$J$10:$J$29,0)))),""))</f>
        <v/>
      </c>
      <c r="S59" s="17">
        <f>IF($A59="","",IFERROR(IF(OR($P59="",$R59=""),"",$P59*$R59),""))</f>
        <v/>
      </c>
      <c r="T59" s="17">
        <f>IF($A59="","",IFERROR(IF(COUNT($N59,$S59)=0,"",SUM($N59,$S59)),""))</f>
        <v/>
      </c>
      <c r="U59" s="14" t="n"/>
      <c r="V59" s="14" t="n"/>
      <c r="W59" s="20">
        <f>IF($A59="","",IFERROR(IF(OR($C59="",$D59="",$E59="",$H59="",$I59="",$J59="",$K59="",$L59=""),"Dados essenciais em falta",IF($C59&gt;$D59,"Datas a corrigir",IF($M59="","Taxa de ajuda por confirmar",IF(AND($P59&lt;&gt;"",$O59=""),"Meio de transporte em falta",IF(AND($P59&lt;&gt;"",$Q59=""),"Código de quilometragem em falta",IF(AND($P59="",$Q59&lt;&gt;""),"Quilómetros em falta",IF(AND($P59&lt;&gt;"",$R59=""),"Taxa de quilometragem por confirmar","Pronto a rever"))))))),"Erro a rever"))</f>
        <v/>
      </c>
    </row>
    <row r="60" ht="34" customHeight="1">
      <c r="A60" s="14" t="n"/>
      <c r="B60" s="14" t="n"/>
      <c r="C60" s="15" t="n"/>
      <c r="D60" s="15" t="n"/>
      <c r="E60" s="14" t="n"/>
      <c r="F60" s="14" t="n"/>
      <c r="G60" s="14" t="n"/>
      <c r="H60" s="14" t="n"/>
      <c r="I60" s="14" t="n"/>
      <c r="J60" s="14" t="n"/>
      <c r="K60" s="16" t="n"/>
      <c r="L60" s="14" t="n"/>
      <c r="M60" s="17">
        <f>IF($A60="","",IFERROR(IF($H60="Nacional",IF(COUNTIFS('Tabelas'!$A$10:$A$29,$L60,'Tabelas'!$F$10:$F$29,"&lt;&gt;")=0,"",INDEX('Tabelas'!$F$10:$F$29,MATCH($L60,'Tabelas'!$A$10:$A$29,0))),IF(COUNTIFS('Tabelas'!$A$35:$A$54,$L60,'Tabelas'!$F$35:$F$54,"&lt;&gt;")=0,"",INDEX('Tabelas'!$F$35:$F$54,MATCH($L60,'Tabelas'!$A$35:$A$54,0)))),""))</f>
        <v/>
      </c>
      <c r="N60" s="17">
        <f>IF($A60="","",IFERROR(IF(OR($K60="",$M60=""),"",$K60*$M60),""))</f>
        <v/>
      </c>
      <c r="O60" s="14" t="n"/>
      <c r="P60" s="18" t="n"/>
      <c r="Q60" s="14" t="n"/>
      <c r="R60" s="19">
        <f>IF($A60="","",IFERROR(IF(OR($P60="",$Q60=""),"",IF(COUNTIFS('Tabelas'!$J$10:$J$29,$Q60,'Tabelas'!$L$10:$L$29,"&lt;&gt;")=0,"",INDEX('Tabelas'!$L$10:$L$29,MATCH($Q60,'Tabelas'!$J$10:$J$29,0)))),""))</f>
        <v/>
      </c>
      <c r="S60" s="17">
        <f>IF($A60="","",IFERROR(IF(OR($P60="",$R60=""),"",$P60*$R60),""))</f>
        <v/>
      </c>
      <c r="T60" s="17">
        <f>IF($A60="","",IFERROR(IF(COUNT($N60,$S60)=0,"",SUM($N60,$S60)),""))</f>
        <v/>
      </c>
      <c r="U60" s="14" t="n"/>
      <c r="V60" s="14" t="n"/>
      <c r="W60" s="20">
        <f>IF($A60="","",IFERROR(IF(OR($C60="",$D60="",$E60="",$H60="",$I60="",$J60="",$K60="",$L60=""),"Dados essenciais em falta",IF($C60&gt;$D60,"Datas a corrigir",IF($M60="","Taxa de ajuda por confirmar",IF(AND($P60&lt;&gt;"",$O60=""),"Meio de transporte em falta",IF(AND($P60&lt;&gt;"",$Q60=""),"Código de quilometragem em falta",IF(AND($P60="",$Q60&lt;&gt;""),"Quilómetros em falta",IF(AND($P60&lt;&gt;"",$R60=""),"Taxa de quilometragem por confirmar","Pronto a rever"))))))),"Erro a rever"))</f>
        <v/>
      </c>
    </row>
    <row r="61" ht="34" customHeight="1">
      <c r="A61" s="14" t="n"/>
      <c r="B61" s="14" t="n"/>
      <c r="C61" s="15" t="n"/>
      <c r="D61" s="15" t="n"/>
      <c r="E61" s="14" t="n"/>
      <c r="F61" s="14" t="n"/>
      <c r="G61" s="14" t="n"/>
      <c r="H61" s="14" t="n"/>
      <c r="I61" s="14" t="n"/>
      <c r="J61" s="14" t="n"/>
      <c r="K61" s="16" t="n"/>
      <c r="L61" s="14" t="n"/>
      <c r="M61" s="17">
        <f>IF($A61="","",IFERROR(IF($H61="Nacional",IF(COUNTIFS('Tabelas'!$A$10:$A$29,$L61,'Tabelas'!$F$10:$F$29,"&lt;&gt;")=0,"",INDEX('Tabelas'!$F$10:$F$29,MATCH($L61,'Tabelas'!$A$10:$A$29,0))),IF(COUNTIFS('Tabelas'!$A$35:$A$54,$L61,'Tabelas'!$F$35:$F$54,"&lt;&gt;")=0,"",INDEX('Tabelas'!$F$35:$F$54,MATCH($L61,'Tabelas'!$A$35:$A$54,0)))),""))</f>
        <v/>
      </c>
      <c r="N61" s="17">
        <f>IF($A61="","",IFERROR(IF(OR($K61="",$M61=""),"",$K61*$M61),""))</f>
        <v/>
      </c>
      <c r="O61" s="14" t="n"/>
      <c r="P61" s="18" t="n"/>
      <c r="Q61" s="14" t="n"/>
      <c r="R61" s="19">
        <f>IF($A61="","",IFERROR(IF(OR($P61="",$Q61=""),"",IF(COUNTIFS('Tabelas'!$J$10:$J$29,$Q61,'Tabelas'!$L$10:$L$29,"&lt;&gt;")=0,"",INDEX('Tabelas'!$L$10:$L$29,MATCH($Q61,'Tabelas'!$J$10:$J$29,0)))),""))</f>
        <v/>
      </c>
      <c r="S61" s="17">
        <f>IF($A61="","",IFERROR(IF(OR($P61="",$R61=""),"",$P61*$R61),""))</f>
        <v/>
      </c>
      <c r="T61" s="17">
        <f>IF($A61="","",IFERROR(IF(COUNT($N61,$S61)=0,"",SUM($N61,$S61)),""))</f>
        <v/>
      </c>
      <c r="U61" s="14" t="n"/>
      <c r="V61" s="14" t="n"/>
      <c r="W61" s="20">
        <f>IF($A61="","",IFERROR(IF(OR($C61="",$D61="",$E61="",$H61="",$I61="",$J61="",$K61="",$L61=""),"Dados essenciais em falta",IF($C61&gt;$D61,"Datas a corrigir",IF($M61="","Taxa de ajuda por confirmar",IF(AND($P61&lt;&gt;"",$O61=""),"Meio de transporte em falta",IF(AND($P61&lt;&gt;"",$Q61=""),"Código de quilometragem em falta",IF(AND($P61="",$Q61&lt;&gt;""),"Quilómetros em falta",IF(AND($P61&lt;&gt;"",$R61=""),"Taxa de quilometragem por confirmar","Pronto a rever"))))))),"Erro a rever"))</f>
        <v/>
      </c>
    </row>
    <row r="62" ht="34" customHeight="1">
      <c r="A62" s="14" t="n"/>
      <c r="B62" s="14" t="n"/>
      <c r="C62" s="15" t="n"/>
      <c r="D62" s="15" t="n"/>
      <c r="E62" s="14" t="n"/>
      <c r="F62" s="14" t="n"/>
      <c r="G62" s="14" t="n"/>
      <c r="H62" s="14" t="n"/>
      <c r="I62" s="14" t="n"/>
      <c r="J62" s="14" t="n"/>
      <c r="K62" s="16" t="n"/>
      <c r="L62" s="14" t="n"/>
      <c r="M62" s="17">
        <f>IF($A62="","",IFERROR(IF($H62="Nacional",IF(COUNTIFS('Tabelas'!$A$10:$A$29,$L62,'Tabelas'!$F$10:$F$29,"&lt;&gt;")=0,"",INDEX('Tabelas'!$F$10:$F$29,MATCH($L62,'Tabelas'!$A$10:$A$29,0))),IF(COUNTIFS('Tabelas'!$A$35:$A$54,$L62,'Tabelas'!$F$35:$F$54,"&lt;&gt;")=0,"",INDEX('Tabelas'!$F$35:$F$54,MATCH($L62,'Tabelas'!$A$35:$A$54,0)))),""))</f>
        <v/>
      </c>
      <c r="N62" s="17">
        <f>IF($A62="","",IFERROR(IF(OR($K62="",$M62=""),"",$K62*$M62),""))</f>
        <v/>
      </c>
      <c r="O62" s="14" t="n"/>
      <c r="P62" s="18" t="n"/>
      <c r="Q62" s="14" t="n"/>
      <c r="R62" s="19">
        <f>IF($A62="","",IFERROR(IF(OR($P62="",$Q62=""),"",IF(COUNTIFS('Tabelas'!$J$10:$J$29,$Q62,'Tabelas'!$L$10:$L$29,"&lt;&gt;")=0,"",INDEX('Tabelas'!$L$10:$L$29,MATCH($Q62,'Tabelas'!$J$10:$J$29,0)))),""))</f>
        <v/>
      </c>
      <c r="S62" s="17">
        <f>IF($A62="","",IFERROR(IF(OR($P62="",$R62=""),"",$P62*$R62),""))</f>
        <v/>
      </c>
      <c r="T62" s="17">
        <f>IF($A62="","",IFERROR(IF(COUNT($N62,$S62)=0,"",SUM($N62,$S62)),""))</f>
        <v/>
      </c>
      <c r="U62" s="14" t="n"/>
      <c r="V62" s="14" t="n"/>
      <c r="W62" s="20">
        <f>IF($A62="","",IFERROR(IF(OR($C62="",$D62="",$E62="",$H62="",$I62="",$J62="",$K62="",$L62=""),"Dados essenciais em falta",IF($C62&gt;$D62,"Datas a corrigir",IF($M62="","Taxa de ajuda por confirmar",IF(AND($P62&lt;&gt;"",$O62=""),"Meio de transporte em falta",IF(AND($P62&lt;&gt;"",$Q62=""),"Código de quilometragem em falta",IF(AND($P62="",$Q62&lt;&gt;""),"Quilómetros em falta",IF(AND($P62&lt;&gt;"",$R62=""),"Taxa de quilometragem por confirmar","Pronto a rever"))))))),"Erro a rever"))</f>
        <v/>
      </c>
    </row>
    <row r="63" ht="34" customHeight="1">
      <c r="A63" s="14" t="n"/>
      <c r="B63" s="14" t="n"/>
      <c r="C63" s="15" t="n"/>
      <c r="D63" s="15" t="n"/>
      <c r="E63" s="14" t="n"/>
      <c r="F63" s="14" t="n"/>
      <c r="G63" s="14" t="n"/>
      <c r="H63" s="14" t="n"/>
      <c r="I63" s="14" t="n"/>
      <c r="J63" s="14" t="n"/>
      <c r="K63" s="16" t="n"/>
      <c r="L63" s="14" t="n"/>
      <c r="M63" s="17">
        <f>IF($A63="","",IFERROR(IF($H63="Nacional",IF(COUNTIFS('Tabelas'!$A$10:$A$29,$L63,'Tabelas'!$F$10:$F$29,"&lt;&gt;")=0,"",INDEX('Tabelas'!$F$10:$F$29,MATCH($L63,'Tabelas'!$A$10:$A$29,0))),IF(COUNTIFS('Tabelas'!$A$35:$A$54,$L63,'Tabelas'!$F$35:$F$54,"&lt;&gt;")=0,"",INDEX('Tabelas'!$F$35:$F$54,MATCH($L63,'Tabelas'!$A$35:$A$54,0)))),""))</f>
        <v/>
      </c>
      <c r="N63" s="17">
        <f>IF($A63="","",IFERROR(IF(OR($K63="",$M63=""),"",$K63*$M63),""))</f>
        <v/>
      </c>
      <c r="O63" s="14" t="n"/>
      <c r="P63" s="18" t="n"/>
      <c r="Q63" s="14" t="n"/>
      <c r="R63" s="19">
        <f>IF($A63="","",IFERROR(IF(OR($P63="",$Q63=""),"",IF(COUNTIFS('Tabelas'!$J$10:$J$29,$Q63,'Tabelas'!$L$10:$L$29,"&lt;&gt;")=0,"",INDEX('Tabelas'!$L$10:$L$29,MATCH($Q63,'Tabelas'!$J$10:$J$29,0)))),""))</f>
        <v/>
      </c>
      <c r="S63" s="17">
        <f>IF($A63="","",IFERROR(IF(OR($P63="",$R63=""),"",$P63*$R63),""))</f>
        <v/>
      </c>
      <c r="T63" s="17">
        <f>IF($A63="","",IFERROR(IF(COUNT($N63,$S63)=0,"",SUM($N63,$S63)),""))</f>
        <v/>
      </c>
      <c r="U63" s="14" t="n"/>
      <c r="V63" s="14" t="n"/>
      <c r="W63" s="20">
        <f>IF($A63="","",IFERROR(IF(OR($C63="",$D63="",$E63="",$H63="",$I63="",$J63="",$K63="",$L63=""),"Dados essenciais em falta",IF($C63&gt;$D63,"Datas a corrigir",IF($M63="","Taxa de ajuda por confirmar",IF(AND($P63&lt;&gt;"",$O63=""),"Meio de transporte em falta",IF(AND($P63&lt;&gt;"",$Q63=""),"Código de quilometragem em falta",IF(AND($P63="",$Q63&lt;&gt;""),"Quilómetros em falta",IF(AND($P63&lt;&gt;"",$R63=""),"Taxa de quilometragem por confirmar","Pronto a rever"))))))),"Erro a rever"))</f>
        <v/>
      </c>
    </row>
    <row r="64" ht="34" customHeight="1">
      <c r="A64" s="14" t="n"/>
      <c r="B64" s="14" t="n"/>
      <c r="C64" s="15" t="n"/>
      <c r="D64" s="15" t="n"/>
      <c r="E64" s="14" t="n"/>
      <c r="F64" s="14" t="n"/>
      <c r="G64" s="14" t="n"/>
      <c r="H64" s="14" t="n"/>
      <c r="I64" s="14" t="n"/>
      <c r="J64" s="14" t="n"/>
      <c r="K64" s="16" t="n"/>
      <c r="L64" s="14" t="n"/>
      <c r="M64" s="17">
        <f>IF($A64="","",IFERROR(IF($H64="Nacional",IF(COUNTIFS('Tabelas'!$A$10:$A$29,$L64,'Tabelas'!$F$10:$F$29,"&lt;&gt;")=0,"",INDEX('Tabelas'!$F$10:$F$29,MATCH($L64,'Tabelas'!$A$10:$A$29,0))),IF(COUNTIFS('Tabelas'!$A$35:$A$54,$L64,'Tabelas'!$F$35:$F$54,"&lt;&gt;")=0,"",INDEX('Tabelas'!$F$35:$F$54,MATCH($L64,'Tabelas'!$A$35:$A$54,0)))),""))</f>
        <v/>
      </c>
      <c r="N64" s="17">
        <f>IF($A64="","",IFERROR(IF(OR($K64="",$M64=""),"",$K64*$M64),""))</f>
        <v/>
      </c>
      <c r="O64" s="14" t="n"/>
      <c r="P64" s="18" t="n"/>
      <c r="Q64" s="14" t="n"/>
      <c r="R64" s="19">
        <f>IF($A64="","",IFERROR(IF(OR($P64="",$Q64=""),"",IF(COUNTIFS('Tabelas'!$J$10:$J$29,$Q64,'Tabelas'!$L$10:$L$29,"&lt;&gt;")=0,"",INDEX('Tabelas'!$L$10:$L$29,MATCH($Q64,'Tabelas'!$J$10:$J$29,0)))),""))</f>
        <v/>
      </c>
      <c r="S64" s="17">
        <f>IF($A64="","",IFERROR(IF(OR($P64="",$R64=""),"",$P64*$R64),""))</f>
        <v/>
      </c>
      <c r="T64" s="17">
        <f>IF($A64="","",IFERROR(IF(COUNT($N64,$S64)=0,"",SUM($N64,$S64)),""))</f>
        <v/>
      </c>
      <c r="U64" s="14" t="n"/>
      <c r="V64" s="14" t="n"/>
      <c r="W64" s="20">
        <f>IF($A64="","",IFERROR(IF(OR($C64="",$D64="",$E64="",$H64="",$I64="",$J64="",$K64="",$L64=""),"Dados essenciais em falta",IF($C64&gt;$D64,"Datas a corrigir",IF($M64="","Taxa de ajuda por confirmar",IF(AND($P64&lt;&gt;"",$O64=""),"Meio de transporte em falta",IF(AND($P64&lt;&gt;"",$Q64=""),"Código de quilometragem em falta",IF(AND($P64="",$Q64&lt;&gt;""),"Quilómetros em falta",IF(AND($P64&lt;&gt;"",$R64=""),"Taxa de quilometragem por confirmar","Pronto a rever"))))))),"Erro a rever"))</f>
        <v/>
      </c>
    </row>
    <row r="65" ht="34" customHeight="1">
      <c r="A65" s="14" t="n"/>
      <c r="B65" s="14" t="n"/>
      <c r="C65" s="15" t="n"/>
      <c r="D65" s="15" t="n"/>
      <c r="E65" s="14" t="n"/>
      <c r="F65" s="14" t="n"/>
      <c r="G65" s="14" t="n"/>
      <c r="H65" s="14" t="n"/>
      <c r="I65" s="14" t="n"/>
      <c r="J65" s="14" t="n"/>
      <c r="K65" s="16" t="n"/>
      <c r="L65" s="14" t="n"/>
      <c r="M65" s="17">
        <f>IF($A65="","",IFERROR(IF($H65="Nacional",IF(COUNTIFS('Tabelas'!$A$10:$A$29,$L65,'Tabelas'!$F$10:$F$29,"&lt;&gt;")=0,"",INDEX('Tabelas'!$F$10:$F$29,MATCH($L65,'Tabelas'!$A$10:$A$29,0))),IF(COUNTIFS('Tabelas'!$A$35:$A$54,$L65,'Tabelas'!$F$35:$F$54,"&lt;&gt;")=0,"",INDEX('Tabelas'!$F$35:$F$54,MATCH($L65,'Tabelas'!$A$35:$A$54,0)))),""))</f>
        <v/>
      </c>
      <c r="N65" s="17">
        <f>IF($A65="","",IFERROR(IF(OR($K65="",$M65=""),"",$K65*$M65),""))</f>
        <v/>
      </c>
      <c r="O65" s="14" t="n"/>
      <c r="P65" s="18" t="n"/>
      <c r="Q65" s="14" t="n"/>
      <c r="R65" s="19">
        <f>IF($A65="","",IFERROR(IF(OR($P65="",$Q65=""),"",IF(COUNTIFS('Tabelas'!$J$10:$J$29,$Q65,'Tabelas'!$L$10:$L$29,"&lt;&gt;")=0,"",INDEX('Tabelas'!$L$10:$L$29,MATCH($Q65,'Tabelas'!$J$10:$J$29,0)))),""))</f>
        <v/>
      </c>
      <c r="S65" s="17">
        <f>IF($A65="","",IFERROR(IF(OR($P65="",$R65=""),"",$P65*$R65),""))</f>
        <v/>
      </c>
      <c r="T65" s="17">
        <f>IF($A65="","",IFERROR(IF(COUNT($N65,$S65)=0,"",SUM($N65,$S65)),""))</f>
        <v/>
      </c>
      <c r="U65" s="14" t="n"/>
      <c r="V65" s="14" t="n"/>
      <c r="W65" s="20">
        <f>IF($A65="","",IFERROR(IF(OR($C65="",$D65="",$E65="",$H65="",$I65="",$J65="",$K65="",$L65=""),"Dados essenciais em falta",IF($C65&gt;$D65,"Datas a corrigir",IF($M65="","Taxa de ajuda por confirmar",IF(AND($P65&lt;&gt;"",$O65=""),"Meio de transporte em falta",IF(AND($P65&lt;&gt;"",$Q65=""),"Código de quilometragem em falta",IF(AND($P65="",$Q65&lt;&gt;""),"Quilómetros em falta",IF(AND($P65&lt;&gt;"",$R65=""),"Taxa de quilometragem por confirmar","Pronto a rever"))))))),"Erro a rever"))</f>
        <v/>
      </c>
    </row>
    <row r="66" ht="34" customHeight="1">
      <c r="A66" s="14" t="n"/>
      <c r="B66" s="14" t="n"/>
      <c r="C66" s="15" t="n"/>
      <c r="D66" s="15" t="n"/>
      <c r="E66" s="14" t="n"/>
      <c r="F66" s="14" t="n"/>
      <c r="G66" s="14" t="n"/>
      <c r="H66" s="14" t="n"/>
      <c r="I66" s="14" t="n"/>
      <c r="J66" s="14" t="n"/>
      <c r="K66" s="16" t="n"/>
      <c r="L66" s="14" t="n"/>
      <c r="M66" s="17">
        <f>IF($A66="","",IFERROR(IF($H66="Nacional",IF(COUNTIFS('Tabelas'!$A$10:$A$29,$L66,'Tabelas'!$F$10:$F$29,"&lt;&gt;")=0,"",INDEX('Tabelas'!$F$10:$F$29,MATCH($L66,'Tabelas'!$A$10:$A$29,0))),IF(COUNTIFS('Tabelas'!$A$35:$A$54,$L66,'Tabelas'!$F$35:$F$54,"&lt;&gt;")=0,"",INDEX('Tabelas'!$F$35:$F$54,MATCH($L66,'Tabelas'!$A$35:$A$54,0)))),""))</f>
        <v/>
      </c>
      <c r="N66" s="17">
        <f>IF($A66="","",IFERROR(IF(OR($K66="",$M66=""),"",$K66*$M66),""))</f>
        <v/>
      </c>
      <c r="O66" s="14" t="n"/>
      <c r="P66" s="18" t="n"/>
      <c r="Q66" s="14" t="n"/>
      <c r="R66" s="19">
        <f>IF($A66="","",IFERROR(IF(OR($P66="",$Q66=""),"",IF(COUNTIFS('Tabelas'!$J$10:$J$29,$Q66,'Tabelas'!$L$10:$L$29,"&lt;&gt;")=0,"",INDEX('Tabelas'!$L$10:$L$29,MATCH($Q66,'Tabelas'!$J$10:$J$29,0)))),""))</f>
        <v/>
      </c>
      <c r="S66" s="17">
        <f>IF($A66="","",IFERROR(IF(OR($P66="",$R66=""),"",$P66*$R66),""))</f>
        <v/>
      </c>
      <c r="T66" s="17">
        <f>IF($A66="","",IFERROR(IF(COUNT($N66,$S66)=0,"",SUM($N66,$S66)),""))</f>
        <v/>
      </c>
      <c r="U66" s="14" t="n"/>
      <c r="V66" s="14" t="n"/>
      <c r="W66" s="20">
        <f>IF($A66="","",IFERROR(IF(OR($C66="",$D66="",$E66="",$H66="",$I66="",$J66="",$K66="",$L66=""),"Dados essenciais em falta",IF($C66&gt;$D66,"Datas a corrigir",IF($M66="","Taxa de ajuda por confirmar",IF(AND($P66&lt;&gt;"",$O66=""),"Meio de transporte em falta",IF(AND($P66&lt;&gt;"",$Q66=""),"Código de quilometragem em falta",IF(AND($P66="",$Q66&lt;&gt;""),"Quilómetros em falta",IF(AND($P66&lt;&gt;"",$R66=""),"Taxa de quilometragem por confirmar","Pronto a rever"))))))),"Erro a rever"))</f>
        <v/>
      </c>
    </row>
    <row r="67" ht="34" customHeight="1">
      <c r="A67" s="14" t="n"/>
      <c r="B67" s="14" t="n"/>
      <c r="C67" s="15" t="n"/>
      <c r="D67" s="15" t="n"/>
      <c r="E67" s="14" t="n"/>
      <c r="F67" s="14" t="n"/>
      <c r="G67" s="14" t="n"/>
      <c r="H67" s="14" t="n"/>
      <c r="I67" s="14" t="n"/>
      <c r="J67" s="14" t="n"/>
      <c r="K67" s="16" t="n"/>
      <c r="L67" s="14" t="n"/>
      <c r="M67" s="17">
        <f>IF($A67="","",IFERROR(IF($H67="Nacional",IF(COUNTIFS('Tabelas'!$A$10:$A$29,$L67,'Tabelas'!$F$10:$F$29,"&lt;&gt;")=0,"",INDEX('Tabelas'!$F$10:$F$29,MATCH($L67,'Tabelas'!$A$10:$A$29,0))),IF(COUNTIFS('Tabelas'!$A$35:$A$54,$L67,'Tabelas'!$F$35:$F$54,"&lt;&gt;")=0,"",INDEX('Tabelas'!$F$35:$F$54,MATCH($L67,'Tabelas'!$A$35:$A$54,0)))),""))</f>
        <v/>
      </c>
      <c r="N67" s="17">
        <f>IF($A67="","",IFERROR(IF(OR($K67="",$M67=""),"",$K67*$M67),""))</f>
        <v/>
      </c>
      <c r="O67" s="14" t="n"/>
      <c r="P67" s="18" t="n"/>
      <c r="Q67" s="14" t="n"/>
      <c r="R67" s="19">
        <f>IF($A67="","",IFERROR(IF(OR($P67="",$Q67=""),"",IF(COUNTIFS('Tabelas'!$J$10:$J$29,$Q67,'Tabelas'!$L$10:$L$29,"&lt;&gt;")=0,"",INDEX('Tabelas'!$L$10:$L$29,MATCH($Q67,'Tabelas'!$J$10:$J$29,0)))),""))</f>
        <v/>
      </c>
      <c r="S67" s="17">
        <f>IF($A67="","",IFERROR(IF(OR($P67="",$R67=""),"",$P67*$R67),""))</f>
        <v/>
      </c>
      <c r="T67" s="17">
        <f>IF($A67="","",IFERROR(IF(COUNT($N67,$S67)=0,"",SUM($N67,$S67)),""))</f>
        <v/>
      </c>
      <c r="U67" s="14" t="n"/>
      <c r="V67" s="14" t="n"/>
      <c r="W67" s="20">
        <f>IF($A67="","",IFERROR(IF(OR($C67="",$D67="",$E67="",$H67="",$I67="",$J67="",$K67="",$L67=""),"Dados essenciais em falta",IF($C67&gt;$D67,"Datas a corrigir",IF($M67="","Taxa de ajuda por confirmar",IF(AND($P67&lt;&gt;"",$O67=""),"Meio de transporte em falta",IF(AND($P67&lt;&gt;"",$Q67=""),"Código de quilometragem em falta",IF(AND($P67="",$Q67&lt;&gt;""),"Quilómetros em falta",IF(AND($P67&lt;&gt;"",$R67=""),"Taxa de quilometragem por confirmar","Pronto a rever"))))))),"Erro a rever"))</f>
        <v/>
      </c>
    </row>
    <row r="68" ht="34" customHeight="1">
      <c r="A68" s="14" t="n"/>
      <c r="B68" s="14" t="n"/>
      <c r="C68" s="15" t="n"/>
      <c r="D68" s="15" t="n"/>
      <c r="E68" s="14" t="n"/>
      <c r="F68" s="14" t="n"/>
      <c r="G68" s="14" t="n"/>
      <c r="H68" s="14" t="n"/>
      <c r="I68" s="14" t="n"/>
      <c r="J68" s="14" t="n"/>
      <c r="K68" s="16" t="n"/>
      <c r="L68" s="14" t="n"/>
      <c r="M68" s="17">
        <f>IF($A68="","",IFERROR(IF($H68="Nacional",IF(COUNTIFS('Tabelas'!$A$10:$A$29,$L68,'Tabelas'!$F$10:$F$29,"&lt;&gt;")=0,"",INDEX('Tabelas'!$F$10:$F$29,MATCH($L68,'Tabelas'!$A$10:$A$29,0))),IF(COUNTIFS('Tabelas'!$A$35:$A$54,$L68,'Tabelas'!$F$35:$F$54,"&lt;&gt;")=0,"",INDEX('Tabelas'!$F$35:$F$54,MATCH($L68,'Tabelas'!$A$35:$A$54,0)))),""))</f>
        <v/>
      </c>
      <c r="N68" s="17">
        <f>IF($A68="","",IFERROR(IF(OR($K68="",$M68=""),"",$K68*$M68),""))</f>
        <v/>
      </c>
      <c r="O68" s="14" t="n"/>
      <c r="P68" s="18" t="n"/>
      <c r="Q68" s="14" t="n"/>
      <c r="R68" s="19">
        <f>IF($A68="","",IFERROR(IF(OR($P68="",$Q68=""),"",IF(COUNTIFS('Tabelas'!$J$10:$J$29,$Q68,'Tabelas'!$L$10:$L$29,"&lt;&gt;")=0,"",INDEX('Tabelas'!$L$10:$L$29,MATCH($Q68,'Tabelas'!$J$10:$J$29,0)))),""))</f>
        <v/>
      </c>
      <c r="S68" s="17">
        <f>IF($A68="","",IFERROR(IF(OR($P68="",$R68=""),"",$P68*$R68),""))</f>
        <v/>
      </c>
      <c r="T68" s="17">
        <f>IF($A68="","",IFERROR(IF(COUNT($N68,$S68)=0,"",SUM($N68,$S68)),""))</f>
        <v/>
      </c>
      <c r="U68" s="14" t="n"/>
      <c r="V68" s="14" t="n"/>
      <c r="W68" s="20">
        <f>IF($A68="","",IFERROR(IF(OR($C68="",$D68="",$E68="",$H68="",$I68="",$J68="",$K68="",$L68=""),"Dados essenciais em falta",IF($C68&gt;$D68,"Datas a corrigir",IF($M68="","Taxa de ajuda por confirmar",IF(AND($P68&lt;&gt;"",$O68=""),"Meio de transporte em falta",IF(AND($P68&lt;&gt;"",$Q68=""),"Código de quilometragem em falta",IF(AND($P68="",$Q68&lt;&gt;""),"Quilómetros em falta",IF(AND($P68&lt;&gt;"",$R68=""),"Taxa de quilometragem por confirmar","Pronto a rever"))))))),"Erro a rever"))</f>
        <v/>
      </c>
    </row>
    <row r="69" ht="34" customHeight="1">
      <c r="A69" s="14" t="n"/>
      <c r="B69" s="14" t="n"/>
      <c r="C69" s="15" t="n"/>
      <c r="D69" s="15" t="n"/>
      <c r="E69" s="14" t="n"/>
      <c r="F69" s="14" t="n"/>
      <c r="G69" s="14" t="n"/>
      <c r="H69" s="14" t="n"/>
      <c r="I69" s="14" t="n"/>
      <c r="J69" s="14" t="n"/>
      <c r="K69" s="16" t="n"/>
      <c r="L69" s="14" t="n"/>
      <c r="M69" s="17">
        <f>IF($A69="","",IFERROR(IF($H69="Nacional",IF(COUNTIFS('Tabelas'!$A$10:$A$29,$L69,'Tabelas'!$F$10:$F$29,"&lt;&gt;")=0,"",INDEX('Tabelas'!$F$10:$F$29,MATCH($L69,'Tabelas'!$A$10:$A$29,0))),IF(COUNTIFS('Tabelas'!$A$35:$A$54,$L69,'Tabelas'!$F$35:$F$54,"&lt;&gt;")=0,"",INDEX('Tabelas'!$F$35:$F$54,MATCH($L69,'Tabelas'!$A$35:$A$54,0)))),""))</f>
        <v/>
      </c>
      <c r="N69" s="17">
        <f>IF($A69="","",IFERROR(IF(OR($K69="",$M69=""),"",$K69*$M69),""))</f>
        <v/>
      </c>
      <c r="O69" s="14" t="n"/>
      <c r="P69" s="18" t="n"/>
      <c r="Q69" s="14" t="n"/>
      <c r="R69" s="19">
        <f>IF($A69="","",IFERROR(IF(OR($P69="",$Q69=""),"",IF(COUNTIFS('Tabelas'!$J$10:$J$29,$Q69,'Tabelas'!$L$10:$L$29,"&lt;&gt;")=0,"",INDEX('Tabelas'!$L$10:$L$29,MATCH($Q69,'Tabelas'!$J$10:$J$29,0)))),""))</f>
        <v/>
      </c>
      <c r="S69" s="17">
        <f>IF($A69="","",IFERROR(IF(OR($P69="",$R69=""),"",$P69*$R69),""))</f>
        <v/>
      </c>
      <c r="T69" s="17">
        <f>IF($A69="","",IFERROR(IF(COUNT($N69,$S69)=0,"",SUM($N69,$S69)),""))</f>
        <v/>
      </c>
      <c r="U69" s="14" t="n"/>
      <c r="V69" s="14" t="n"/>
      <c r="W69" s="20">
        <f>IF($A69="","",IFERROR(IF(OR($C69="",$D69="",$E69="",$H69="",$I69="",$J69="",$K69="",$L69=""),"Dados essenciais em falta",IF($C69&gt;$D69,"Datas a corrigir",IF($M69="","Taxa de ajuda por confirmar",IF(AND($P69&lt;&gt;"",$O69=""),"Meio de transporte em falta",IF(AND($P69&lt;&gt;"",$Q69=""),"Código de quilometragem em falta",IF(AND($P69="",$Q69&lt;&gt;""),"Quilómetros em falta",IF(AND($P69&lt;&gt;"",$R69=""),"Taxa de quilometragem por confirmar","Pronto a rever"))))))),"Erro a rever"))</f>
        <v/>
      </c>
    </row>
    <row r="70" ht="34" customHeight="1">
      <c r="A70" s="14" t="n"/>
      <c r="B70" s="14" t="n"/>
      <c r="C70" s="15" t="n"/>
      <c r="D70" s="15" t="n"/>
      <c r="E70" s="14" t="n"/>
      <c r="F70" s="14" t="n"/>
      <c r="G70" s="14" t="n"/>
      <c r="H70" s="14" t="n"/>
      <c r="I70" s="14" t="n"/>
      <c r="J70" s="14" t="n"/>
      <c r="K70" s="16" t="n"/>
      <c r="L70" s="14" t="n"/>
      <c r="M70" s="17">
        <f>IF($A70="","",IFERROR(IF($H70="Nacional",IF(COUNTIFS('Tabelas'!$A$10:$A$29,$L70,'Tabelas'!$F$10:$F$29,"&lt;&gt;")=0,"",INDEX('Tabelas'!$F$10:$F$29,MATCH($L70,'Tabelas'!$A$10:$A$29,0))),IF(COUNTIFS('Tabelas'!$A$35:$A$54,$L70,'Tabelas'!$F$35:$F$54,"&lt;&gt;")=0,"",INDEX('Tabelas'!$F$35:$F$54,MATCH($L70,'Tabelas'!$A$35:$A$54,0)))),""))</f>
        <v/>
      </c>
      <c r="N70" s="17">
        <f>IF($A70="","",IFERROR(IF(OR($K70="",$M70=""),"",$K70*$M70),""))</f>
        <v/>
      </c>
      <c r="O70" s="14" t="n"/>
      <c r="P70" s="18" t="n"/>
      <c r="Q70" s="14" t="n"/>
      <c r="R70" s="19">
        <f>IF($A70="","",IFERROR(IF(OR($P70="",$Q70=""),"",IF(COUNTIFS('Tabelas'!$J$10:$J$29,$Q70,'Tabelas'!$L$10:$L$29,"&lt;&gt;")=0,"",INDEX('Tabelas'!$L$10:$L$29,MATCH($Q70,'Tabelas'!$J$10:$J$29,0)))),""))</f>
        <v/>
      </c>
      <c r="S70" s="17">
        <f>IF($A70="","",IFERROR(IF(OR($P70="",$R70=""),"",$P70*$R70),""))</f>
        <v/>
      </c>
      <c r="T70" s="17">
        <f>IF($A70="","",IFERROR(IF(COUNT($N70,$S70)=0,"",SUM($N70,$S70)),""))</f>
        <v/>
      </c>
      <c r="U70" s="14" t="n"/>
      <c r="V70" s="14" t="n"/>
      <c r="W70" s="20">
        <f>IF($A70="","",IFERROR(IF(OR($C70="",$D70="",$E70="",$H70="",$I70="",$J70="",$K70="",$L70=""),"Dados essenciais em falta",IF($C70&gt;$D70,"Datas a corrigir",IF($M70="","Taxa de ajuda por confirmar",IF(AND($P70&lt;&gt;"",$O70=""),"Meio de transporte em falta",IF(AND($P70&lt;&gt;"",$Q70=""),"Código de quilometragem em falta",IF(AND($P70="",$Q70&lt;&gt;""),"Quilómetros em falta",IF(AND($P70&lt;&gt;"",$R70=""),"Taxa de quilometragem por confirmar","Pronto a rever"))))))),"Erro a rever"))</f>
        <v/>
      </c>
    </row>
    <row r="71" ht="34" customHeight="1">
      <c r="A71" s="14" t="n"/>
      <c r="B71" s="14" t="n"/>
      <c r="C71" s="15" t="n"/>
      <c r="D71" s="15" t="n"/>
      <c r="E71" s="14" t="n"/>
      <c r="F71" s="14" t="n"/>
      <c r="G71" s="14" t="n"/>
      <c r="H71" s="14" t="n"/>
      <c r="I71" s="14" t="n"/>
      <c r="J71" s="14" t="n"/>
      <c r="K71" s="16" t="n"/>
      <c r="L71" s="14" t="n"/>
      <c r="M71" s="17">
        <f>IF($A71="","",IFERROR(IF($H71="Nacional",IF(COUNTIFS('Tabelas'!$A$10:$A$29,$L71,'Tabelas'!$F$10:$F$29,"&lt;&gt;")=0,"",INDEX('Tabelas'!$F$10:$F$29,MATCH($L71,'Tabelas'!$A$10:$A$29,0))),IF(COUNTIFS('Tabelas'!$A$35:$A$54,$L71,'Tabelas'!$F$35:$F$54,"&lt;&gt;")=0,"",INDEX('Tabelas'!$F$35:$F$54,MATCH($L71,'Tabelas'!$A$35:$A$54,0)))),""))</f>
        <v/>
      </c>
      <c r="N71" s="17">
        <f>IF($A71="","",IFERROR(IF(OR($K71="",$M71=""),"",$K71*$M71),""))</f>
        <v/>
      </c>
      <c r="O71" s="14" t="n"/>
      <c r="P71" s="18" t="n"/>
      <c r="Q71" s="14" t="n"/>
      <c r="R71" s="19">
        <f>IF($A71="","",IFERROR(IF(OR($P71="",$Q71=""),"",IF(COUNTIFS('Tabelas'!$J$10:$J$29,$Q71,'Tabelas'!$L$10:$L$29,"&lt;&gt;")=0,"",INDEX('Tabelas'!$L$10:$L$29,MATCH($Q71,'Tabelas'!$J$10:$J$29,0)))),""))</f>
        <v/>
      </c>
      <c r="S71" s="17">
        <f>IF($A71="","",IFERROR(IF(OR($P71="",$R71=""),"",$P71*$R71),""))</f>
        <v/>
      </c>
      <c r="T71" s="17">
        <f>IF($A71="","",IFERROR(IF(COUNT($N71,$S71)=0,"",SUM($N71,$S71)),""))</f>
        <v/>
      </c>
      <c r="U71" s="14" t="n"/>
      <c r="V71" s="14" t="n"/>
      <c r="W71" s="20">
        <f>IF($A71="","",IFERROR(IF(OR($C71="",$D71="",$E71="",$H71="",$I71="",$J71="",$K71="",$L71=""),"Dados essenciais em falta",IF($C71&gt;$D71,"Datas a corrigir",IF($M71="","Taxa de ajuda por confirmar",IF(AND($P71&lt;&gt;"",$O71=""),"Meio de transporte em falta",IF(AND($P71&lt;&gt;"",$Q71=""),"Código de quilometragem em falta",IF(AND($P71="",$Q71&lt;&gt;""),"Quilómetros em falta",IF(AND($P71&lt;&gt;"",$R71=""),"Taxa de quilometragem por confirmar","Pronto a rever"))))))),"Erro a rever"))</f>
        <v/>
      </c>
    </row>
    <row r="72" ht="34" customHeight="1">
      <c r="A72" s="14" t="n"/>
      <c r="B72" s="14" t="n"/>
      <c r="C72" s="15" t="n"/>
      <c r="D72" s="15" t="n"/>
      <c r="E72" s="14" t="n"/>
      <c r="F72" s="14" t="n"/>
      <c r="G72" s="14" t="n"/>
      <c r="H72" s="14" t="n"/>
      <c r="I72" s="14" t="n"/>
      <c r="J72" s="14" t="n"/>
      <c r="K72" s="16" t="n"/>
      <c r="L72" s="14" t="n"/>
      <c r="M72" s="17">
        <f>IF($A72="","",IFERROR(IF($H72="Nacional",IF(COUNTIFS('Tabelas'!$A$10:$A$29,$L72,'Tabelas'!$F$10:$F$29,"&lt;&gt;")=0,"",INDEX('Tabelas'!$F$10:$F$29,MATCH($L72,'Tabelas'!$A$10:$A$29,0))),IF(COUNTIFS('Tabelas'!$A$35:$A$54,$L72,'Tabelas'!$F$35:$F$54,"&lt;&gt;")=0,"",INDEX('Tabelas'!$F$35:$F$54,MATCH($L72,'Tabelas'!$A$35:$A$54,0)))),""))</f>
        <v/>
      </c>
      <c r="N72" s="17">
        <f>IF($A72="","",IFERROR(IF(OR($K72="",$M72=""),"",$K72*$M72),""))</f>
        <v/>
      </c>
      <c r="O72" s="14" t="n"/>
      <c r="P72" s="18" t="n"/>
      <c r="Q72" s="14" t="n"/>
      <c r="R72" s="19">
        <f>IF($A72="","",IFERROR(IF(OR($P72="",$Q72=""),"",IF(COUNTIFS('Tabelas'!$J$10:$J$29,$Q72,'Tabelas'!$L$10:$L$29,"&lt;&gt;")=0,"",INDEX('Tabelas'!$L$10:$L$29,MATCH($Q72,'Tabelas'!$J$10:$J$29,0)))),""))</f>
        <v/>
      </c>
      <c r="S72" s="17">
        <f>IF($A72="","",IFERROR(IF(OR($P72="",$R72=""),"",$P72*$R72),""))</f>
        <v/>
      </c>
      <c r="T72" s="17">
        <f>IF($A72="","",IFERROR(IF(COUNT($N72,$S72)=0,"",SUM($N72,$S72)),""))</f>
        <v/>
      </c>
      <c r="U72" s="14" t="n"/>
      <c r="V72" s="14" t="n"/>
      <c r="W72" s="20">
        <f>IF($A72="","",IFERROR(IF(OR($C72="",$D72="",$E72="",$H72="",$I72="",$J72="",$K72="",$L72=""),"Dados essenciais em falta",IF($C72&gt;$D72,"Datas a corrigir",IF($M72="","Taxa de ajuda por confirmar",IF(AND($P72&lt;&gt;"",$O72=""),"Meio de transporte em falta",IF(AND($P72&lt;&gt;"",$Q72=""),"Código de quilometragem em falta",IF(AND($P72="",$Q72&lt;&gt;""),"Quilómetros em falta",IF(AND($P72&lt;&gt;"",$R72=""),"Taxa de quilometragem por confirmar","Pronto a rever"))))))),"Erro a rever"))</f>
        <v/>
      </c>
    </row>
    <row r="73" ht="34" customHeight="1">
      <c r="A73" s="14" t="n"/>
      <c r="B73" s="14" t="n"/>
      <c r="C73" s="15" t="n"/>
      <c r="D73" s="15" t="n"/>
      <c r="E73" s="14" t="n"/>
      <c r="F73" s="14" t="n"/>
      <c r="G73" s="14" t="n"/>
      <c r="H73" s="14" t="n"/>
      <c r="I73" s="14" t="n"/>
      <c r="J73" s="14" t="n"/>
      <c r="K73" s="16" t="n"/>
      <c r="L73" s="14" t="n"/>
      <c r="M73" s="17">
        <f>IF($A73="","",IFERROR(IF($H73="Nacional",IF(COUNTIFS('Tabelas'!$A$10:$A$29,$L73,'Tabelas'!$F$10:$F$29,"&lt;&gt;")=0,"",INDEX('Tabelas'!$F$10:$F$29,MATCH($L73,'Tabelas'!$A$10:$A$29,0))),IF(COUNTIFS('Tabelas'!$A$35:$A$54,$L73,'Tabelas'!$F$35:$F$54,"&lt;&gt;")=0,"",INDEX('Tabelas'!$F$35:$F$54,MATCH($L73,'Tabelas'!$A$35:$A$54,0)))),""))</f>
        <v/>
      </c>
      <c r="N73" s="17">
        <f>IF($A73="","",IFERROR(IF(OR($K73="",$M73=""),"",$K73*$M73),""))</f>
        <v/>
      </c>
      <c r="O73" s="14" t="n"/>
      <c r="P73" s="18" t="n"/>
      <c r="Q73" s="14" t="n"/>
      <c r="R73" s="19">
        <f>IF($A73="","",IFERROR(IF(OR($P73="",$Q73=""),"",IF(COUNTIFS('Tabelas'!$J$10:$J$29,$Q73,'Tabelas'!$L$10:$L$29,"&lt;&gt;")=0,"",INDEX('Tabelas'!$L$10:$L$29,MATCH($Q73,'Tabelas'!$J$10:$J$29,0)))),""))</f>
        <v/>
      </c>
      <c r="S73" s="17">
        <f>IF($A73="","",IFERROR(IF(OR($P73="",$R73=""),"",$P73*$R73),""))</f>
        <v/>
      </c>
      <c r="T73" s="17">
        <f>IF($A73="","",IFERROR(IF(COUNT($N73,$S73)=0,"",SUM($N73,$S73)),""))</f>
        <v/>
      </c>
      <c r="U73" s="14" t="n"/>
      <c r="V73" s="14" t="n"/>
      <c r="W73" s="20">
        <f>IF($A73="","",IFERROR(IF(OR($C73="",$D73="",$E73="",$H73="",$I73="",$J73="",$K73="",$L73=""),"Dados essenciais em falta",IF($C73&gt;$D73,"Datas a corrigir",IF($M73="","Taxa de ajuda por confirmar",IF(AND($P73&lt;&gt;"",$O73=""),"Meio de transporte em falta",IF(AND($P73&lt;&gt;"",$Q73=""),"Código de quilometragem em falta",IF(AND($P73="",$Q73&lt;&gt;""),"Quilómetros em falta",IF(AND($P73&lt;&gt;"",$R73=""),"Taxa de quilometragem por confirmar","Pronto a rever"))))))),"Erro a rever"))</f>
        <v/>
      </c>
    </row>
    <row r="74" ht="34" customHeight="1">
      <c r="A74" s="14" t="n"/>
      <c r="B74" s="14" t="n"/>
      <c r="C74" s="15" t="n"/>
      <c r="D74" s="15" t="n"/>
      <c r="E74" s="14" t="n"/>
      <c r="F74" s="14" t="n"/>
      <c r="G74" s="14" t="n"/>
      <c r="H74" s="14" t="n"/>
      <c r="I74" s="14" t="n"/>
      <c r="J74" s="14" t="n"/>
      <c r="K74" s="16" t="n"/>
      <c r="L74" s="14" t="n"/>
      <c r="M74" s="17">
        <f>IF($A74="","",IFERROR(IF($H74="Nacional",IF(COUNTIFS('Tabelas'!$A$10:$A$29,$L74,'Tabelas'!$F$10:$F$29,"&lt;&gt;")=0,"",INDEX('Tabelas'!$F$10:$F$29,MATCH($L74,'Tabelas'!$A$10:$A$29,0))),IF(COUNTIFS('Tabelas'!$A$35:$A$54,$L74,'Tabelas'!$F$35:$F$54,"&lt;&gt;")=0,"",INDEX('Tabelas'!$F$35:$F$54,MATCH($L74,'Tabelas'!$A$35:$A$54,0)))),""))</f>
        <v/>
      </c>
      <c r="N74" s="17">
        <f>IF($A74="","",IFERROR(IF(OR($K74="",$M74=""),"",$K74*$M74),""))</f>
        <v/>
      </c>
      <c r="O74" s="14" t="n"/>
      <c r="P74" s="18" t="n"/>
      <c r="Q74" s="14" t="n"/>
      <c r="R74" s="19">
        <f>IF($A74="","",IFERROR(IF(OR($P74="",$Q74=""),"",IF(COUNTIFS('Tabelas'!$J$10:$J$29,$Q74,'Tabelas'!$L$10:$L$29,"&lt;&gt;")=0,"",INDEX('Tabelas'!$L$10:$L$29,MATCH($Q74,'Tabelas'!$J$10:$J$29,0)))),""))</f>
        <v/>
      </c>
      <c r="S74" s="17">
        <f>IF($A74="","",IFERROR(IF(OR($P74="",$R74=""),"",$P74*$R74),""))</f>
        <v/>
      </c>
      <c r="T74" s="17">
        <f>IF($A74="","",IFERROR(IF(COUNT($N74,$S74)=0,"",SUM($N74,$S74)),""))</f>
        <v/>
      </c>
      <c r="U74" s="14" t="n"/>
      <c r="V74" s="14" t="n"/>
      <c r="W74" s="20">
        <f>IF($A74="","",IFERROR(IF(OR($C74="",$D74="",$E74="",$H74="",$I74="",$J74="",$K74="",$L74=""),"Dados essenciais em falta",IF($C74&gt;$D74,"Datas a corrigir",IF($M74="","Taxa de ajuda por confirmar",IF(AND($P74&lt;&gt;"",$O74=""),"Meio de transporte em falta",IF(AND($P74&lt;&gt;"",$Q74=""),"Código de quilometragem em falta",IF(AND($P74="",$Q74&lt;&gt;""),"Quilómetros em falta",IF(AND($P74&lt;&gt;"",$R74=""),"Taxa de quilometragem por confirmar","Pronto a rever"))))))),"Erro a rever"))</f>
        <v/>
      </c>
    </row>
    <row r="75" ht="34" customHeight="1">
      <c r="A75" s="14" t="n"/>
      <c r="B75" s="14" t="n"/>
      <c r="C75" s="15" t="n"/>
      <c r="D75" s="15" t="n"/>
      <c r="E75" s="14" t="n"/>
      <c r="F75" s="14" t="n"/>
      <c r="G75" s="14" t="n"/>
      <c r="H75" s="14" t="n"/>
      <c r="I75" s="14" t="n"/>
      <c r="J75" s="14" t="n"/>
      <c r="K75" s="16" t="n"/>
      <c r="L75" s="14" t="n"/>
      <c r="M75" s="17">
        <f>IF($A75="","",IFERROR(IF($H75="Nacional",IF(COUNTIFS('Tabelas'!$A$10:$A$29,$L75,'Tabelas'!$F$10:$F$29,"&lt;&gt;")=0,"",INDEX('Tabelas'!$F$10:$F$29,MATCH($L75,'Tabelas'!$A$10:$A$29,0))),IF(COUNTIFS('Tabelas'!$A$35:$A$54,$L75,'Tabelas'!$F$35:$F$54,"&lt;&gt;")=0,"",INDEX('Tabelas'!$F$35:$F$54,MATCH($L75,'Tabelas'!$A$35:$A$54,0)))),""))</f>
        <v/>
      </c>
      <c r="N75" s="17">
        <f>IF($A75="","",IFERROR(IF(OR($K75="",$M75=""),"",$K75*$M75),""))</f>
        <v/>
      </c>
      <c r="O75" s="14" t="n"/>
      <c r="P75" s="18" t="n"/>
      <c r="Q75" s="14" t="n"/>
      <c r="R75" s="19">
        <f>IF($A75="","",IFERROR(IF(OR($P75="",$Q75=""),"",IF(COUNTIFS('Tabelas'!$J$10:$J$29,$Q75,'Tabelas'!$L$10:$L$29,"&lt;&gt;")=0,"",INDEX('Tabelas'!$L$10:$L$29,MATCH($Q75,'Tabelas'!$J$10:$J$29,0)))),""))</f>
        <v/>
      </c>
      <c r="S75" s="17">
        <f>IF($A75="","",IFERROR(IF(OR($P75="",$R75=""),"",$P75*$R75),""))</f>
        <v/>
      </c>
      <c r="T75" s="17">
        <f>IF($A75="","",IFERROR(IF(COUNT($N75,$S75)=0,"",SUM($N75,$S75)),""))</f>
        <v/>
      </c>
      <c r="U75" s="14" t="n"/>
      <c r="V75" s="14" t="n"/>
      <c r="W75" s="20">
        <f>IF($A75="","",IFERROR(IF(OR($C75="",$D75="",$E75="",$H75="",$I75="",$J75="",$K75="",$L75=""),"Dados essenciais em falta",IF($C75&gt;$D75,"Datas a corrigir",IF($M75="","Taxa de ajuda por confirmar",IF(AND($P75&lt;&gt;"",$O75=""),"Meio de transporte em falta",IF(AND($P75&lt;&gt;"",$Q75=""),"Código de quilometragem em falta",IF(AND($P75="",$Q75&lt;&gt;""),"Quilómetros em falta",IF(AND($P75&lt;&gt;"",$R75=""),"Taxa de quilometragem por confirmar","Pronto a rever"))))))),"Erro a rever"))</f>
        <v/>
      </c>
    </row>
    <row r="76" ht="34" customHeight="1">
      <c r="A76" s="14" t="n"/>
      <c r="B76" s="14" t="n"/>
      <c r="C76" s="15" t="n"/>
      <c r="D76" s="15" t="n"/>
      <c r="E76" s="14" t="n"/>
      <c r="F76" s="14" t="n"/>
      <c r="G76" s="14" t="n"/>
      <c r="H76" s="14" t="n"/>
      <c r="I76" s="14" t="n"/>
      <c r="J76" s="14" t="n"/>
      <c r="K76" s="16" t="n"/>
      <c r="L76" s="14" t="n"/>
      <c r="M76" s="17">
        <f>IF($A76="","",IFERROR(IF($H76="Nacional",IF(COUNTIFS('Tabelas'!$A$10:$A$29,$L76,'Tabelas'!$F$10:$F$29,"&lt;&gt;")=0,"",INDEX('Tabelas'!$F$10:$F$29,MATCH($L76,'Tabelas'!$A$10:$A$29,0))),IF(COUNTIFS('Tabelas'!$A$35:$A$54,$L76,'Tabelas'!$F$35:$F$54,"&lt;&gt;")=0,"",INDEX('Tabelas'!$F$35:$F$54,MATCH($L76,'Tabelas'!$A$35:$A$54,0)))),""))</f>
        <v/>
      </c>
      <c r="N76" s="17">
        <f>IF($A76="","",IFERROR(IF(OR($K76="",$M76=""),"",$K76*$M76),""))</f>
        <v/>
      </c>
      <c r="O76" s="14" t="n"/>
      <c r="P76" s="18" t="n"/>
      <c r="Q76" s="14" t="n"/>
      <c r="R76" s="19">
        <f>IF($A76="","",IFERROR(IF(OR($P76="",$Q76=""),"",IF(COUNTIFS('Tabelas'!$J$10:$J$29,$Q76,'Tabelas'!$L$10:$L$29,"&lt;&gt;")=0,"",INDEX('Tabelas'!$L$10:$L$29,MATCH($Q76,'Tabelas'!$J$10:$J$29,0)))),""))</f>
        <v/>
      </c>
      <c r="S76" s="17">
        <f>IF($A76="","",IFERROR(IF(OR($P76="",$R76=""),"",$P76*$R76),""))</f>
        <v/>
      </c>
      <c r="T76" s="17">
        <f>IF($A76="","",IFERROR(IF(COUNT($N76,$S76)=0,"",SUM($N76,$S76)),""))</f>
        <v/>
      </c>
      <c r="U76" s="14" t="n"/>
      <c r="V76" s="14" t="n"/>
      <c r="W76" s="20">
        <f>IF($A76="","",IFERROR(IF(OR($C76="",$D76="",$E76="",$H76="",$I76="",$J76="",$K76="",$L76=""),"Dados essenciais em falta",IF($C76&gt;$D76,"Datas a corrigir",IF($M76="","Taxa de ajuda por confirmar",IF(AND($P76&lt;&gt;"",$O76=""),"Meio de transporte em falta",IF(AND($P76&lt;&gt;"",$Q76=""),"Código de quilometragem em falta",IF(AND($P76="",$Q76&lt;&gt;""),"Quilómetros em falta",IF(AND($P76&lt;&gt;"",$R76=""),"Taxa de quilometragem por confirmar","Pronto a rever"))))))),"Erro a rever"))</f>
        <v/>
      </c>
    </row>
    <row r="77" ht="34" customHeight="1">
      <c r="A77" s="14" t="n"/>
      <c r="B77" s="14" t="n"/>
      <c r="C77" s="15" t="n"/>
      <c r="D77" s="15" t="n"/>
      <c r="E77" s="14" t="n"/>
      <c r="F77" s="14" t="n"/>
      <c r="G77" s="14" t="n"/>
      <c r="H77" s="14" t="n"/>
      <c r="I77" s="14" t="n"/>
      <c r="J77" s="14" t="n"/>
      <c r="K77" s="16" t="n"/>
      <c r="L77" s="14" t="n"/>
      <c r="M77" s="17">
        <f>IF($A77="","",IFERROR(IF($H77="Nacional",IF(COUNTIFS('Tabelas'!$A$10:$A$29,$L77,'Tabelas'!$F$10:$F$29,"&lt;&gt;")=0,"",INDEX('Tabelas'!$F$10:$F$29,MATCH($L77,'Tabelas'!$A$10:$A$29,0))),IF(COUNTIFS('Tabelas'!$A$35:$A$54,$L77,'Tabelas'!$F$35:$F$54,"&lt;&gt;")=0,"",INDEX('Tabelas'!$F$35:$F$54,MATCH($L77,'Tabelas'!$A$35:$A$54,0)))),""))</f>
        <v/>
      </c>
      <c r="N77" s="17">
        <f>IF($A77="","",IFERROR(IF(OR($K77="",$M77=""),"",$K77*$M77),""))</f>
        <v/>
      </c>
      <c r="O77" s="14" t="n"/>
      <c r="P77" s="18" t="n"/>
      <c r="Q77" s="14" t="n"/>
      <c r="R77" s="19">
        <f>IF($A77="","",IFERROR(IF(OR($P77="",$Q77=""),"",IF(COUNTIFS('Tabelas'!$J$10:$J$29,$Q77,'Tabelas'!$L$10:$L$29,"&lt;&gt;")=0,"",INDEX('Tabelas'!$L$10:$L$29,MATCH($Q77,'Tabelas'!$J$10:$J$29,0)))),""))</f>
        <v/>
      </c>
      <c r="S77" s="17">
        <f>IF($A77="","",IFERROR(IF(OR($P77="",$R77=""),"",$P77*$R77),""))</f>
        <v/>
      </c>
      <c r="T77" s="17">
        <f>IF($A77="","",IFERROR(IF(COUNT($N77,$S77)=0,"",SUM($N77,$S77)),""))</f>
        <v/>
      </c>
      <c r="U77" s="14" t="n"/>
      <c r="V77" s="14" t="n"/>
      <c r="W77" s="20">
        <f>IF($A77="","",IFERROR(IF(OR($C77="",$D77="",$E77="",$H77="",$I77="",$J77="",$K77="",$L77=""),"Dados essenciais em falta",IF($C77&gt;$D77,"Datas a corrigir",IF($M77="","Taxa de ajuda por confirmar",IF(AND($P77&lt;&gt;"",$O77=""),"Meio de transporte em falta",IF(AND($P77&lt;&gt;"",$Q77=""),"Código de quilometragem em falta",IF(AND($P77="",$Q77&lt;&gt;""),"Quilómetros em falta",IF(AND($P77&lt;&gt;"",$R77=""),"Taxa de quilometragem por confirmar","Pronto a rever"))))))),"Erro a rever"))</f>
        <v/>
      </c>
    </row>
    <row r="78" ht="34" customHeight="1">
      <c r="A78" s="14" t="n"/>
      <c r="B78" s="14" t="n"/>
      <c r="C78" s="15" t="n"/>
      <c r="D78" s="15" t="n"/>
      <c r="E78" s="14" t="n"/>
      <c r="F78" s="14" t="n"/>
      <c r="G78" s="14" t="n"/>
      <c r="H78" s="14" t="n"/>
      <c r="I78" s="14" t="n"/>
      <c r="J78" s="14" t="n"/>
      <c r="K78" s="16" t="n"/>
      <c r="L78" s="14" t="n"/>
      <c r="M78" s="17">
        <f>IF($A78="","",IFERROR(IF($H78="Nacional",IF(COUNTIFS('Tabelas'!$A$10:$A$29,$L78,'Tabelas'!$F$10:$F$29,"&lt;&gt;")=0,"",INDEX('Tabelas'!$F$10:$F$29,MATCH($L78,'Tabelas'!$A$10:$A$29,0))),IF(COUNTIFS('Tabelas'!$A$35:$A$54,$L78,'Tabelas'!$F$35:$F$54,"&lt;&gt;")=0,"",INDEX('Tabelas'!$F$35:$F$54,MATCH($L78,'Tabelas'!$A$35:$A$54,0)))),""))</f>
        <v/>
      </c>
      <c r="N78" s="17">
        <f>IF($A78="","",IFERROR(IF(OR($K78="",$M78=""),"",$K78*$M78),""))</f>
        <v/>
      </c>
      <c r="O78" s="14" t="n"/>
      <c r="P78" s="18" t="n"/>
      <c r="Q78" s="14" t="n"/>
      <c r="R78" s="19">
        <f>IF($A78="","",IFERROR(IF(OR($P78="",$Q78=""),"",IF(COUNTIFS('Tabelas'!$J$10:$J$29,$Q78,'Tabelas'!$L$10:$L$29,"&lt;&gt;")=0,"",INDEX('Tabelas'!$L$10:$L$29,MATCH($Q78,'Tabelas'!$J$10:$J$29,0)))),""))</f>
        <v/>
      </c>
      <c r="S78" s="17">
        <f>IF($A78="","",IFERROR(IF(OR($P78="",$R78=""),"",$P78*$R78),""))</f>
        <v/>
      </c>
      <c r="T78" s="17">
        <f>IF($A78="","",IFERROR(IF(COUNT($N78,$S78)=0,"",SUM($N78,$S78)),""))</f>
        <v/>
      </c>
      <c r="U78" s="14" t="n"/>
      <c r="V78" s="14" t="n"/>
      <c r="W78" s="20">
        <f>IF($A78="","",IFERROR(IF(OR($C78="",$D78="",$E78="",$H78="",$I78="",$J78="",$K78="",$L78=""),"Dados essenciais em falta",IF($C78&gt;$D78,"Datas a corrigir",IF($M78="","Taxa de ajuda por confirmar",IF(AND($P78&lt;&gt;"",$O78=""),"Meio de transporte em falta",IF(AND($P78&lt;&gt;"",$Q78=""),"Código de quilometragem em falta",IF(AND($P78="",$Q78&lt;&gt;""),"Quilómetros em falta",IF(AND($P78&lt;&gt;"",$R78=""),"Taxa de quilometragem por confirmar","Pronto a rever"))))))),"Erro a rever"))</f>
        <v/>
      </c>
    </row>
    <row r="79" ht="34" customHeight="1">
      <c r="A79" s="14" t="n"/>
      <c r="B79" s="14" t="n"/>
      <c r="C79" s="15" t="n"/>
      <c r="D79" s="15" t="n"/>
      <c r="E79" s="14" t="n"/>
      <c r="F79" s="14" t="n"/>
      <c r="G79" s="14" t="n"/>
      <c r="H79" s="14" t="n"/>
      <c r="I79" s="14" t="n"/>
      <c r="J79" s="14" t="n"/>
      <c r="K79" s="16" t="n"/>
      <c r="L79" s="14" t="n"/>
      <c r="M79" s="17">
        <f>IF($A79="","",IFERROR(IF($H79="Nacional",IF(COUNTIFS('Tabelas'!$A$10:$A$29,$L79,'Tabelas'!$F$10:$F$29,"&lt;&gt;")=0,"",INDEX('Tabelas'!$F$10:$F$29,MATCH($L79,'Tabelas'!$A$10:$A$29,0))),IF(COUNTIFS('Tabelas'!$A$35:$A$54,$L79,'Tabelas'!$F$35:$F$54,"&lt;&gt;")=0,"",INDEX('Tabelas'!$F$35:$F$54,MATCH($L79,'Tabelas'!$A$35:$A$54,0)))),""))</f>
        <v/>
      </c>
      <c r="N79" s="17">
        <f>IF($A79="","",IFERROR(IF(OR($K79="",$M79=""),"",$K79*$M79),""))</f>
        <v/>
      </c>
      <c r="O79" s="14" t="n"/>
      <c r="P79" s="18" t="n"/>
      <c r="Q79" s="14" t="n"/>
      <c r="R79" s="19">
        <f>IF($A79="","",IFERROR(IF(OR($P79="",$Q79=""),"",IF(COUNTIFS('Tabelas'!$J$10:$J$29,$Q79,'Tabelas'!$L$10:$L$29,"&lt;&gt;")=0,"",INDEX('Tabelas'!$L$10:$L$29,MATCH($Q79,'Tabelas'!$J$10:$J$29,0)))),""))</f>
        <v/>
      </c>
      <c r="S79" s="17">
        <f>IF($A79="","",IFERROR(IF(OR($P79="",$R79=""),"",$P79*$R79),""))</f>
        <v/>
      </c>
      <c r="T79" s="17">
        <f>IF($A79="","",IFERROR(IF(COUNT($N79,$S79)=0,"",SUM($N79,$S79)),""))</f>
        <v/>
      </c>
      <c r="U79" s="14" t="n"/>
      <c r="V79" s="14" t="n"/>
      <c r="W79" s="20">
        <f>IF($A79="","",IFERROR(IF(OR($C79="",$D79="",$E79="",$H79="",$I79="",$J79="",$K79="",$L79=""),"Dados essenciais em falta",IF($C79&gt;$D79,"Datas a corrigir",IF($M79="","Taxa de ajuda por confirmar",IF(AND($P79&lt;&gt;"",$O79=""),"Meio de transporte em falta",IF(AND($P79&lt;&gt;"",$Q79=""),"Código de quilometragem em falta",IF(AND($P79="",$Q79&lt;&gt;""),"Quilómetros em falta",IF(AND($P79&lt;&gt;"",$R79=""),"Taxa de quilometragem por confirmar","Pronto a rever"))))))),"Erro a rever"))</f>
        <v/>
      </c>
    </row>
    <row r="80" ht="34" customHeight="1">
      <c r="A80" s="14" t="n"/>
      <c r="B80" s="14" t="n"/>
      <c r="C80" s="15" t="n"/>
      <c r="D80" s="15" t="n"/>
      <c r="E80" s="14" t="n"/>
      <c r="F80" s="14" t="n"/>
      <c r="G80" s="14" t="n"/>
      <c r="H80" s="14" t="n"/>
      <c r="I80" s="14" t="n"/>
      <c r="J80" s="14" t="n"/>
      <c r="K80" s="16" t="n"/>
      <c r="L80" s="14" t="n"/>
      <c r="M80" s="17">
        <f>IF($A80="","",IFERROR(IF($H80="Nacional",IF(COUNTIFS('Tabelas'!$A$10:$A$29,$L80,'Tabelas'!$F$10:$F$29,"&lt;&gt;")=0,"",INDEX('Tabelas'!$F$10:$F$29,MATCH($L80,'Tabelas'!$A$10:$A$29,0))),IF(COUNTIFS('Tabelas'!$A$35:$A$54,$L80,'Tabelas'!$F$35:$F$54,"&lt;&gt;")=0,"",INDEX('Tabelas'!$F$35:$F$54,MATCH($L80,'Tabelas'!$A$35:$A$54,0)))),""))</f>
        <v/>
      </c>
      <c r="N80" s="17">
        <f>IF($A80="","",IFERROR(IF(OR($K80="",$M80=""),"",$K80*$M80),""))</f>
        <v/>
      </c>
      <c r="O80" s="14" t="n"/>
      <c r="P80" s="18" t="n"/>
      <c r="Q80" s="14" t="n"/>
      <c r="R80" s="19">
        <f>IF($A80="","",IFERROR(IF(OR($P80="",$Q80=""),"",IF(COUNTIFS('Tabelas'!$J$10:$J$29,$Q80,'Tabelas'!$L$10:$L$29,"&lt;&gt;")=0,"",INDEX('Tabelas'!$L$10:$L$29,MATCH($Q80,'Tabelas'!$J$10:$J$29,0)))),""))</f>
        <v/>
      </c>
      <c r="S80" s="17">
        <f>IF($A80="","",IFERROR(IF(OR($P80="",$R80=""),"",$P80*$R80),""))</f>
        <v/>
      </c>
      <c r="T80" s="17">
        <f>IF($A80="","",IFERROR(IF(COUNT($N80,$S80)=0,"",SUM($N80,$S80)),""))</f>
        <v/>
      </c>
      <c r="U80" s="14" t="n"/>
      <c r="V80" s="14" t="n"/>
      <c r="W80" s="20">
        <f>IF($A80="","",IFERROR(IF(OR($C80="",$D80="",$E80="",$H80="",$I80="",$J80="",$K80="",$L80=""),"Dados essenciais em falta",IF($C80&gt;$D80,"Datas a corrigir",IF($M80="","Taxa de ajuda por confirmar",IF(AND($P80&lt;&gt;"",$O80=""),"Meio de transporte em falta",IF(AND($P80&lt;&gt;"",$Q80=""),"Código de quilometragem em falta",IF(AND($P80="",$Q80&lt;&gt;""),"Quilómetros em falta",IF(AND($P80&lt;&gt;"",$R80=""),"Taxa de quilometragem por confirmar","Pronto a rever"))))))),"Erro a rever"))</f>
        <v/>
      </c>
    </row>
    <row r="81" ht="34" customHeight="1">
      <c r="A81" s="14" t="n"/>
      <c r="B81" s="14" t="n"/>
      <c r="C81" s="15" t="n"/>
      <c r="D81" s="15" t="n"/>
      <c r="E81" s="14" t="n"/>
      <c r="F81" s="14" t="n"/>
      <c r="G81" s="14" t="n"/>
      <c r="H81" s="14" t="n"/>
      <c r="I81" s="14" t="n"/>
      <c r="J81" s="14" t="n"/>
      <c r="K81" s="16" t="n"/>
      <c r="L81" s="14" t="n"/>
      <c r="M81" s="17">
        <f>IF($A81="","",IFERROR(IF($H81="Nacional",IF(COUNTIFS('Tabelas'!$A$10:$A$29,$L81,'Tabelas'!$F$10:$F$29,"&lt;&gt;")=0,"",INDEX('Tabelas'!$F$10:$F$29,MATCH($L81,'Tabelas'!$A$10:$A$29,0))),IF(COUNTIFS('Tabelas'!$A$35:$A$54,$L81,'Tabelas'!$F$35:$F$54,"&lt;&gt;")=0,"",INDEX('Tabelas'!$F$35:$F$54,MATCH($L81,'Tabelas'!$A$35:$A$54,0)))),""))</f>
        <v/>
      </c>
      <c r="N81" s="17">
        <f>IF($A81="","",IFERROR(IF(OR($K81="",$M81=""),"",$K81*$M81),""))</f>
        <v/>
      </c>
      <c r="O81" s="14" t="n"/>
      <c r="P81" s="18" t="n"/>
      <c r="Q81" s="14" t="n"/>
      <c r="R81" s="19">
        <f>IF($A81="","",IFERROR(IF(OR($P81="",$Q81=""),"",IF(COUNTIFS('Tabelas'!$J$10:$J$29,$Q81,'Tabelas'!$L$10:$L$29,"&lt;&gt;")=0,"",INDEX('Tabelas'!$L$10:$L$29,MATCH($Q81,'Tabelas'!$J$10:$J$29,0)))),""))</f>
        <v/>
      </c>
      <c r="S81" s="17">
        <f>IF($A81="","",IFERROR(IF(OR($P81="",$R81=""),"",$P81*$R81),""))</f>
        <v/>
      </c>
      <c r="T81" s="17">
        <f>IF($A81="","",IFERROR(IF(COUNT($N81,$S81)=0,"",SUM($N81,$S81)),""))</f>
        <v/>
      </c>
      <c r="U81" s="14" t="n"/>
      <c r="V81" s="14" t="n"/>
      <c r="W81" s="20">
        <f>IF($A81="","",IFERROR(IF(OR($C81="",$D81="",$E81="",$H81="",$I81="",$J81="",$K81="",$L81=""),"Dados essenciais em falta",IF($C81&gt;$D81,"Datas a corrigir",IF($M81="","Taxa de ajuda por confirmar",IF(AND($P81&lt;&gt;"",$O81=""),"Meio de transporte em falta",IF(AND($P81&lt;&gt;"",$Q81=""),"Código de quilometragem em falta",IF(AND($P81="",$Q81&lt;&gt;""),"Quilómetros em falta",IF(AND($P81&lt;&gt;"",$R81=""),"Taxa de quilometragem por confirmar","Pronto a rever"))))))),"Erro a rever"))</f>
        <v/>
      </c>
    </row>
    <row r="82" ht="34" customHeight="1">
      <c r="A82" s="14" t="n"/>
      <c r="B82" s="14" t="n"/>
      <c r="C82" s="15" t="n"/>
      <c r="D82" s="15" t="n"/>
      <c r="E82" s="14" t="n"/>
      <c r="F82" s="14" t="n"/>
      <c r="G82" s="14" t="n"/>
      <c r="H82" s="14" t="n"/>
      <c r="I82" s="14" t="n"/>
      <c r="J82" s="14" t="n"/>
      <c r="K82" s="16" t="n"/>
      <c r="L82" s="14" t="n"/>
      <c r="M82" s="17">
        <f>IF($A82="","",IFERROR(IF($H82="Nacional",IF(COUNTIFS('Tabelas'!$A$10:$A$29,$L82,'Tabelas'!$F$10:$F$29,"&lt;&gt;")=0,"",INDEX('Tabelas'!$F$10:$F$29,MATCH($L82,'Tabelas'!$A$10:$A$29,0))),IF(COUNTIFS('Tabelas'!$A$35:$A$54,$L82,'Tabelas'!$F$35:$F$54,"&lt;&gt;")=0,"",INDEX('Tabelas'!$F$35:$F$54,MATCH($L82,'Tabelas'!$A$35:$A$54,0)))),""))</f>
        <v/>
      </c>
      <c r="N82" s="17">
        <f>IF($A82="","",IFERROR(IF(OR($K82="",$M82=""),"",$K82*$M82),""))</f>
        <v/>
      </c>
      <c r="O82" s="14" t="n"/>
      <c r="P82" s="18" t="n"/>
      <c r="Q82" s="14" t="n"/>
      <c r="R82" s="19">
        <f>IF($A82="","",IFERROR(IF(OR($P82="",$Q82=""),"",IF(COUNTIFS('Tabelas'!$J$10:$J$29,$Q82,'Tabelas'!$L$10:$L$29,"&lt;&gt;")=0,"",INDEX('Tabelas'!$L$10:$L$29,MATCH($Q82,'Tabelas'!$J$10:$J$29,0)))),""))</f>
        <v/>
      </c>
      <c r="S82" s="17">
        <f>IF($A82="","",IFERROR(IF(OR($P82="",$R82=""),"",$P82*$R82),""))</f>
        <v/>
      </c>
      <c r="T82" s="17">
        <f>IF($A82="","",IFERROR(IF(COUNT($N82,$S82)=0,"",SUM($N82,$S82)),""))</f>
        <v/>
      </c>
      <c r="U82" s="14" t="n"/>
      <c r="V82" s="14" t="n"/>
      <c r="W82" s="20">
        <f>IF($A82="","",IFERROR(IF(OR($C82="",$D82="",$E82="",$H82="",$I82="",$J82="",$K82="",$L82=""),"Dados essenciais em falta",IF($C82&gt;$D82,"Datas a corrigir",IF($M82="","Taxa de ajuda por confirmar",IF(AND($P82&lt;&gt;"",$O82=""),"Meio de transporte em falta",IF(AND($P82&lt;&gt;"",$Q82=""),"Código de quilometragem em falta",IF(AND($P82="",$Q82&lt;&gt;""),"Quilómetros em falta",IF(AND($P82&lt;&gt;"",$R82=""),"Taxa de quilometragem por confirmar","Pronto a rever"))))))),"Erro a rever"))</f>
        <v/>
      </c>
    </row>
    <row r="83" ht="34" customHeight="1">
      <c r="A83" s="14" t="n"/>
      <c r="B83" s="14" t="n"/>
      <c r="C83" s="15" t="n"/>
      <c r="D83" s="15" t="n"/>
      <c r="E83" s="14" t="n"/>
      <c r="F83" s="14" t="n"/>
      <c r="G83" s="14" t="n"/>
      <c r="H83" s="14" t="n"/>
      <c r="I83" s="14" t="n"/>
      <c r="J83" s="14" t="n"/>
      <c r="K83" s="16" t="n"/>
      <c r="L83" s="14" t="n"/>
      <c r="M83" s="17">
        <f>IF($A83="","",IFERROR(IF($H83="Nacional",IF(COUNTIFS('Tabelas'!$A$10:$A$29,$L83,'Tabelas'!$F$10:$F$29,"&lt;&gt;")=0,"",INDEX('Tabelas'!$F$10:$F$29,MATCH($L83,'Tabelas'!$A$10:$A$29,0))),IF(COUNTIFS('Tabelas'!$A$35:$A$54,$L83,'Tabelas'!$F$35:$F$54,"&lt;&gt;")=0,"",INDEX('Tabelas'!$F$35:$F$54,MATCH($L83,'Tabelas'!$A$35:$A$54,0)))),""))</f>
        <v/>
      </c>
      <c r="N83" s="17">
        <f>IF($A83="","",IFERROR(IF(OR($K83="",$M83=""),"",$K83*$M83),""))</f>
        <v/>
      </c>
      <c r="O83" s="14" t="n"/>
      <c r="P83" s="18" t="n"/>
      <c r="Q83" s="14" t="n"/>
      <c r="R83" s="19">
        <f>IF($A83="","",IFERROR(IF(OR($P83="",$Q83=""),"",IF(COUNTIFS('Tabelas'!$J$10:$J$29,$Q83,'Tabelas'!$L$10:$L$29,"&lt;&gt;")=0,"",INDEX('Tabelas'!$L$10:$L$29,MATCH($Q83,'Tabelas'!$J$10:$J$29,0)))),""))</f>
        <v/>
      </c>
      <c r="S83" s="17">
        <f>IF($A83="","",IFERROR(IF(OR($P83="",$R83=""),"",$P83*$R83),""))</f>
        <v/>
      </c>
      <c r="T83" s="17">
        <f>IF($A83="","",IFERROR(IF(COUNT($N83,$S83)=0,"",SUM($N83,$S83)),""))</f>
        <v/>
      </c>
      <c r="U83" s="14" t="n"/>
      <c r="V83" s="14" t="n"/>
      <c r="W83" s="20">
        <f>IF($A83="","",IFERROR(IF(OR($C83="",$D83="",$E83="",$H83="",$I83="",$J83="",$K83="",$L83=""),"Dados essenciais em falta",IF($C83&gt;$D83,"Datas a corrigir",IF($M83="","Taxa de ajuda por confirmar",IF(AND($P83&lt;&gt;"",$O83=""),"Meio de transporte em falta",IF(AND($P83&lt;&gt;"",$Q83=""),"Código de quilometragem em falta",IF(AND($P83="",$Q83&lt;&gt;""),"Quilómetros em falta",IF(AND($P83&lt;&gt;"",$R83=""),"Taxa de quilometragem por confirmar","Pronto a rever"))))))),"Erro a rever"))</f>
        <v/>
      </c>
    </row>
    <row r="84" ht="34" customHeight="1">
      <c r="A84" s="14" t="n"/>
      <c r="B84" s="14" t="n"/>
      <c r="C84" s="15" t="n"/>
      <c r="D84" s="15" t="n"/>
      <c r="E84" s="14" t="n"/>
      <c r="F84" s="14" t="n"/>
      <c r="G84" s="14" t="n"/>
      <c r="H84" s="14" t="n"/>
      <c r="I84" s="14" t="n"/>
      <c r="J84" s="14" t="n"/>
      <c r="K84" s="16" t="n"/>
      <c r="L84" s="14" t="n"/>
      <c r="M84" s="17">
        <f>IF($A84="","",IFERROR(IF($H84="Nacional",IF(COUNTIFS('Tabelas'!$A$10:$A$29,$L84,'Tabelas'!$F$10:$F$29,"&lt;&gt;")=0,"",INDEX('Tabelas'!$F$10:$F$29,MATCH($L84,'Tabelas'!$A$10:$A$29,0))),IF(COUNTIFS('Tabelas'!$A$35:$A$54,$L84,'Tabelas'!$F$35:$F$54,"&lt;&gt;")=0,"",INDEX('Tabelas'!$F$35:$F$54,MATCH($L84,'Tabelas'!$A$35:$A$54,0)))),""))</f>
        <v/>
      </c>
      <c r="N84" s="17">
        <f>IF($A84="","",IFERROR(IF(OR($K84="",$M84=""),"",$K84*$M84),""))</f>
        <v/>
      </c>
      <c r="O84" s="14" t="n"/>
      <c r="P84" s="18" t="n"/>
      <c r="Q84" s="14" t="n"/>
      <c r="R84" s="19">
        <f>IF($A84="","",IFERROR(IF(OR($P84="",$Q84=""),"",IF(COUNTIFS('Tabelas'!$J$10:$J$29,$Q84,'Tabelas'!$L$10:$L$29,"&lt;&gt;")=0,"",INDEX('Tabelas'!$L$10:$L$29,MATCH($Q84,'Tabelas'!$J$10:$J$29,0)))),""))</f>
        <v/>
      </c>
      <c r="S84" s="17">
        <f>IF($A84="","",IFERROR(IF(OR($P84="",$R84=""),"",$P84*$R84),""))</f>
        <v/>
      </c>
      <c r="T84" s="17">
        <f>IF($A84="","",IFERROR(IF(COUNT($N84,$S84)=0,"",SUM($N84,$S84)),""))</f>
        <v/>
      </c>
      <c r="U84" s="14" t="n"/>
      <c r="V84" s="14" t="n"/>
      <c r="W84" s="20">
        <f>IF($A84="","",IFERROR(IF(OR($C84="",$D84="",$E84="",$H84="",$I84="",$J84="",$K84="",$L84=""),"Dados essenciais em falta",IF($C84&gt;$D84,"Datas a corrigir",IF($M84="","Taxa de ajuda por confirmar",IF(AND($P84&lt;&gt;"",$O84=""),"Meio de transporte em falta",IF(AND($P84&lt;&gt;"",$Q84=""),"Código de quilometragem em falta",IF(AND($P84="",$Q84&lt;&gt;""),"Quilómetros em falta",IF(AND($P84&lt;&gt;"",$R84=""),"Taxa de quilometragem por confirmar","Pronto a rever"))))))),"Erro a rever"))</f>
        <v/>
      </c>
    </row>
    <row r="85" ht="34" customHeight="1">
      <c r="A85" s="14" t="n"/>
      <c r="B85" s="14" t="n"/>
      <c r="C85" s="15" t="n"/>
      <c r="D85" s="15" t="n"/>
      <c r="E85" s="14" t="n"/>
      <c r="F85" s="14" t="n"/>
      <c r="G85" s="14" t="n"/>
      <c r="H85" s="14" t="n"/>
      <c r="I85" s="14" t="n"/>
      <c r="J85" s="14" t="n"/>
      <c r="K85" s="16" t="n"/>
      <c r="L85" s="14" t="n"/>
      <c r="M85" s="17">
        <f>IF($A85="","",IFERROR(IF($H85="Nacional",IF(COUNTIFS('Tabelas'!$A$10:$A$29,$L85,'Tabelas'!$F$10:$F$29,"&lt;&gt;")=0,"",INDEX('Tabelas'!$F$10:$F$29,MATCH($L85,'Tabelas'!$A$10:$A$29,0))),IF(COUNTIFS('Tabelas'!$A$35:$A$54,$L85,'Tabelas'!$F$35:$F$54,"&lt;&gt;")=0,"",INDEX('Tabelas'!$F$35:$F$54,MATCH($L85,'Tabelas'!$A$35:$A$54,0)))),""))</f>
        <v/>
      </c>
      <c r="N85" s="17">
        <f>IF($A85="","",IFERROR(IF(OR($K85="",$M85=""),"",$K85*$M85),""))</f>
        <v/>
      </c>
      <c r="O85" s="14" t="n"/>
      <c r="P85" s="18" t="n"/>
      <c r="Q85" s="14" t="n"/>
      <c r="R85" s="19">
        <f>IF($A85="","",IFERROR(IF(OR($P85="",$Q85=""),"",IF(COUNTIFS('Tabelas'!$J$10:$J$29,$Q85,'Tabelas'!$L$10:$L$29,"&lt;&gt;")=0,"",INDEX('Tabelas'!$L$10:$L$29,MATCH($Q85,'Tabelas'!$J$10:$J$29,0)))),""))</f>
        <v/>
      </c>
      <c r="S85" s="17">
        <f>IF($A85="","",IFERROR(IF(OR($P85="",$R85=""),"",$P85*$R85),""))</f>
        <v/>
      </c>
      <c r="T85" s="17">
        <f>IF($A85="","",IFERROR(IF(COUNT($N85,$S85)=0,"",SUM($N85,$S85)),""))</f>
        <v/>
      </c>
      <c r="U85" s="14" t="n"/>
      <c r="V85" s="14" t="n"/>
      <c r="W85" s="20">
        <f>IF($A85="","",IFERROR(IF(OR($C85="",$D85="",$E85="",$H85="",$I85="",$J85="",$K85="",$L85=""),"Dados essenciais em falta",IF($C85&gt;$D85,"Datas a corrigir",IF($M85="","Taxa de ajuda por confirmar",IF(AND($P85&lt;&gt;"",$O85=""),"Meio de transporte em falta",IF(AND($P85&lt;&gt;"",$Q85=""),"Código de quilometragem em falta",IF(AND($P85="",$Q85&lt;&gt;""),"Quilómetros em falta",IF(AND($P85&lt;&gt;"",$R85=""),"Taxa de quilometragem por confirmar","Pronto a rever"))))))),"Erro a rever"))</f>
        <v/>
      </c>
    </row>
    <row r="86" ht="34" customHeight="1">
      <c r="A86" s="14" t="n"/>
      <c r="B86" s="14" t="n"/>
      <c r="C86" s="15" t="n"/>
      <c r="D86" s="15" t="n"/>
      <c r="E86" s="14" t="n"/>
      <c r="F86" s="14" t="n"/>
      <c r="G86" s="14" t="n"/>
      <c r="H86" s="14" t="n"/>
      <c r="I86" s="14" t="n"/>
      <c r="J86" s="14" t="n"/>
      <c r="K86" s="16" t="n"/>
      <c r="L86" s="14" t="n"/>
      <c r="M86" s="17">
        <f>IF($A86="","",IFERROR(IF($H86="Nacional",IF(COUNTIFS('Tabelas'!$A$10:$A$29,$L86,'Tabelas'!$F$10:$F$29,"&lt;&gt;")=0,"",INDEX('Tabelas'!$F$10:$F$29,MATCH($L86,'Tabelas'!$A$10:$A$29,0))),IF(COUNTIFS('Tabelas'!$A$35:$A$54,$L86,'Tabelas'!$F$35:$F$54,"&lt;&gt;")=0,"",INDEX('Tabelas'!$F$35:$F$54,MATCH($L86,'Tabelas'!$A$35:$A$54,0)))),""))</f>
        <v/>
      </c>
      <c r="N86" s="17">
        <f>IF($A86="","",IFERROR(IF(OR($K86="",$M86=""),"",$K86*$M86),""))</f>
        <v/>
      </c>
      <c r="O86" s="14" t="n"/>
      <c r="P86" s="18" t="n"/>
      <c r="Q86" s="14" t="n"/>
      <c r="R86" s="19">
        <f>IF($A86="","",IFERROR(IF(OR($P86="",$Q86=""),"",IF(COUNTIFS('Tabelas'!$J$10:$J$29,$Q86,'Tabelas'!$L$10:$L$29,"&lt;&gt;")=0,"",INDEX('Tabelas'!$L$10:$L$29,MATCH($Q86,'Tabelas'!$J$10:$J$29,0)))),""))</f>
        <v/>
      </c>
      <c r="S86" s="17">
        <f>IF($A86="","",IFERROR(IF(OR($P86="",$R86=""),"",$P86*$R86),""))</f>
        <v/>
      </c>
      <c r="T86" s="17">
        <f>IF($A86="","",IFERROR(IF(COUNT($N86,$S86)=0,"",SUM($N86,$S86)),""))</f>
        <v/>
      </c>
      <c r="U86" s="14" t="n"/>
      <c r="V86" s="14" t="n"/>
      <c r="W86" s="20">
        <f>IF($A86="","",IFERROR(IF(OR($C86="",$D86="",$E86="",$H86="",$I86="",$J86="",$K86="",$L86=""),"Dados essenciais em falta",IF($C86&gt;$D86,"Datas a corrigir",IF($M86="","Taxa de ajuda por confirmar",IF(AND($P86&lt;&gt;"",$O86=""),"Meio de transporte em falta",IF(AND($P86&lt;&gt;"",$Q86=""),"Código de quilometragem em falta",IF(AND($P86="",$Q86&lt;&gt;""),"Quilómetros em falta",IF(AND($P86&lt;&gt;"",$R86=""),"Taxa de quilometragem por confirmar","Pronto a rever"))))))),"Erro a rever"))</f>
        <v/>
      </c>
    </row>
    <row r="87" ht="34" customHeight="1">
      <c r="A87" s="14" t="n"/>
      <c r="B87" s="14" t="n"/>
      <c r="C87" s="15" t="n"/>
      <c r="D87" s="15" t="n"/>
      <c r="E87" s="14" t="n"/>
      <c r="F87" s="14" t="n"/>
      <c r="G87" s="14" t="n"/>
      <c r="H87" s="14" t="n"/>
      <c r="I87" s="14" t="n"/>
      <c r="J87" s="14" t="n"/>
      <c r="K87" s="16" t="n"/>
      <c r="L87" s="14" t="n"/>
      <c r="M87" s="17">
        <f>IF($A87="","",IFERROR(IF($H87="Nacional",IF(COUNTIFS('Tabelas'!$A$10:$A$29,$L87,'Tabelas'!$F$10:$F$29,"&lt;&gt;")=0,"",INDEX('Tabelas'!$F$10:$F$29,MATCH($L87,'Tabelas'!$A$10:$A$29,0))),IF(COUNTIFS('Tabelas'!$A$35:$A$54,$L87,'Tabelas'!$F$35:$F$54,"&lt;&gt;")=0,"",INDEX('Tabelas'!$F$35:$F$54,MATCH($L87,'Tabelas'!$A$35:$A$54,0)))),""))</f>
        <v/>
      </c>
      <c r="N87" s="17">
        <f>IF($A87="","",IFERROR(IF(OR($K87="",$M87=""),"",$K87*$M87),""))</f>
        <v/>
      </c>
      <c r="O87" s="14" t="n"/>
      <c r="P87" s="18" t="n"/>
      <c r="Q87" s="14" t="n"/>
      <c r="R87" s="19">
        <f>IF($A87="","",IFERROR(IF(OR($P87="",$Q87=""),"",IF(COUNTIFS('Tabelas'!$J$10:$J$29,$Q87,'Tabelas'!$L$10:$L$29,"&lt;&gt;")=0,"",INDEX('Tabelas'!$L$10:$L$29,MATCH($Q87,'Tabelas'!$J$10:$J$29,0)))),""))</f>
        <v/>
      </c>
      <c r="S87" s="17">
        <f>IF($A87="","",IFERROR(IF(OR($P87="",$R87=""),"",$P87*$R87),""))</f>
        <v/>
      </c>
      <c r="T87" s="17">
        <f>IF($A87="","",IFERROR(IF(COUNT($N87,$S87)=0,"",SUM($N87,$S87)),""))</f>
        <v/>
      </c>
      <c r="U87" s="14" t="n"/>
      <c r="V87" s="14" t="n"/>
      <c r="W87" s="20">
        <f>IF($A87="","",IFERROR(IF(OR($C87="",$D87="",$E87="",$H87="",$I87="",$J87="",$K87="",$L87=""),"Dados essenciais em falta",IF($C87&gt;$D87,"Datas a corrigir",IF($M87="","Taxa de ajuda por confirmar",IF(AND($P87&lt;&gt;"",$O87=""),"Meio de transporte em falta",IF(AND($P87&lt;&gt;"",$Q87=""),"Código de quilometragem em falta",IF(AND($P87="",$Q87&lt;&gt;""),"Quilómetros em falta",IF(AND($P87&lt;&gt;"",$R87=""),"Taxa de quilometragem por confirmar","Pronto a rever"))))))),"Erro a rever"))</f>
        <v/>
      </c>
    </row>
    <row r="88" ht="34" customHeight="1">
      <c r="A88" s="14" t="n"/>
      <c r="B88" s="14" t="n"/>
      <c r="C88" s="15" t="n"/>
      <c r="D88" s="15" t="n"/>
      <c r="E88" s="14" t="n"/>
      <c r="F88" s="14" t="n"/>
      <c r="G88" s="14" t="n"/>
      <c r="H88" s="14" t="n"/>
      <c r="I88" s="14" t="n"/>
      <c r="J88" s="14" t="n"/>
      <c r="K88" s="16" t="n"/>
      <c r="L88" s="14" t="n"/>
      <c r="M88" s="17">
        <f>IF($A88="","",IFERROR(IF($H88="Nacional",IF(COUNTIFS('Tabelas'!$A$10:$A$29,$L88,'Tabelas'!$F$10:$F$29,"&lt;&gt;")=0,"",INDEX('Tabelas'!$F$10:$F$29,MATCH($L88,'Tabelas'!$A$10:$A$29,0))),IF(COUNTIFS('Tabelas'!$A$35:$A$54,$L88,'Tabelas'!$F$35:$F$54,"&lt;&gt;")=0,"",INDEX('Tabelas'!$F$35:$F$54,MATCH($L88,'Tabelas'!$A$35:$A$54,0)))),""))</f>
        <v/>
      </c>
      <c r="N88" s="17">
        <f>IF($A88="","",IFERROR(IF(OR($K88="",$M88=""),"",$K88*$M88),""))</f>
        <v/>
      </c>
      <c r="O88" s="14" t="n"/>
      <c r="P88" s="18" t="n"/>
      <c r="Q88" s="14" t="n"/>
      <c r="R88" s="19">
        <f>IF($A88="","",IFERROR(IF(OR($P88="",$Q88=""),"",IF(COUNTIFS('Tabelas'!$J$10:$J$29,$Q88,'Tabelas'!$L$10:$L$29,"&lt;&gt;")=0,"",INDEX('Tabelas'!$L$10:$L$29,MATCH($Q88,'Tabelas'!$J$10:$J$29,0)))),""))</f>
        <v/>
      </c>
      <c r="S88" s="17">
        <f>IF($A88="","",IFERROR(IF(OR($P88="",$R88=""),"",$P88*$R88),""))</f>
        <v/>
      </c>
      <c r="T88" s="17">
        <f>IF($A88="","",IFERROR(IF(COUNT($N88,$S88)=0,"",SUM($N88,$S88)),""))</f>
        <v/>
      </c>
      <c r="U88" s="14" t="n"/>
      <c r="V88" s="14" t="n"/>
      <c r="W88" s="20">
        <f>IF($A88="","",IFERROR(IF(OR($C88="",$D88="",$E88="",$H88="",$I88="",$J88="",$K88="",$L88=""),"Dados essenciais em falta",IF($C88&gt;$D88,"Datas a corrigir",IF($M88="","Taxa de ajuda por confirmar",IF(AND($P88&lt;&gt;"",$O88=""),"Meio de transporte em falta",IF(AND($P88&lt;&gt;"",$Q88=""),"Código de quilometragem em falta",IF(AND($P88="",$Q88&lt;&gt;""),"Quilómetros em falta",IF(AND($P88&lt;&gt;"",$R88=""),"Taxa de quilometragem por confirmar","Pronto a rever"))))))),"Erro a rever"))</f>
        <v/>
      </c>
    </row>
    <row r="89" ht="34" customHeight="1">
      <c r="A89" s="14" t="n"/>
      <c r="B89" s="14" t="n"/>
      <c r="C89" s="15" t="n"/>
      <c r="D89" s="15" t="n"/>
      <c r="E89" s="14" t="n"/>
      <c r="F89" s="14" t="n"/>
      <c r="G89" s="14" t="n"/>
      <c r="H89" s="14" t="n"/>
      <c r="I89" s="14" t="n"/>
      <c r="J89" s="14" t="n"/>
      <c r="K89" s="16" t="n"/>
      <c r="L89" s="14" t="n"/>
      <c r="M89" s="17">
        <f>IF($A89="","",IFERROR(IF($H89="Nacional",IF(COUNTIFS('Tabelas'!$A$10:$A$29,$L89,'Tabelas'!$F$10:$F$29,"&lt;&gt;")=0,"",INDEX('Tabelas'!$F$10:$F$29,MATCH($L89,'Tabelas'!$A$10:$A$29,0))),IF(COUNTIFS('Tabelas'!$A$35:$A$54,$L89,'Tabelas'!$F$35:$F$54,"&lt;&gt;")=0,"",INDEX('Tabelas'!$F$35:$F$54,MATCH($L89,'Tabelas'!$A$35:$A$54,0)))),""))</f>
        <v/>
      </c>
      <c r="N89" s="17">
        <f>IF($A89="","",IFERROR(IF(OR($K89="",$M89=""),"",$K89*$M89),""))</f>
        <v/>
      </c>
      <c r="O89" s="14" t="n"/>
      <c r="P89" s="18" t="n"/>
      <c r="Q89" s="14" t="n"/>
      <c r="R89" s="19">
        <f>IF($A89="","",IFERROR(IF(OR($P89="",$Q89=""),"",IF(COUNTIFS('Tabelas'!$J$10:$J$29,$Q89,'Tabelas'!$L$10:$L$29,"&lt;&gt;")=0,"",INDEX('Tabelas'!$L$10:$L$29,MATCH($Q89,'Tabelas'!$J$10:$J$29,0)))),""))</f>
        <v/>
      </c>
      <c r="S89" s="17">
        <f>IF($A89="","",IFERROR(IF(OR($P89="",$R89=""),"",$P89*$R89),""))</f>
        <v/>
      </c>
      <c r="T89" s="17">
        <f>IF($A89="","",IFERROR(IF(COUNT($N89,$S89)=0,"",SUM($N89,$S89)),""))</f>
        <v/>
      </c>
      <c r="U89" s="14" t="n"/>
      <c r="V89" s="14" t="n"/>
      <c r="W89" s="20">
        <f>IF($A89="","",IFERROR(IF(OR($C89="",$D89="",$E89="",$H89="",$I89="",$J89="",$K89="",$L89=""),"Dados essenciais em falta",IF($C89&gt;$D89,"Datas a corrigir",IF($M89="","Taxa de ajuda por confirmar",IF(AND($P89&lt;&gt;"",$O89=""),"Meio de transporte em falta",IF(AND($P89&lt;&gt;"",$Q89=""),"Código de quilometragem em falta",IF(AND($P89="",$Q89&lt;&gt;""),"Quilómetros em falta",IF(AND($P89&lt;&gt;"",$R89=""),"Taxa de quilometragem por confirmar","Pronto a rever"))))))),"Erro a rever"))</f>
        <v/>
      </c>
    </row>
    <row r="90" ht="34" customHeight="1">
      <c r="A90" s="14" t="n"/>
      <c r="B90" s="14" t="n"/>
      <c r="C90" s="15" t="n"/>
      <c r="D90" s="15" t="n"/>
      <c r="E90" s="14" t="n"/>
      <c r="F90" s="14" t="n"/>
      <c r="G90" s="14" t="n"/>
      <c r="H90" s="14" t="n"/>
      <c r="I90" s="14" t="n"/>
      <c r="J90" s="14" t="n"/>
      <c r="K90" s="16" t="n"/>
      <c r="L90" s="14" t="n"/>
      <c r="M90" s="17">
        <f>IF($A90="","",IFERROR(IF($H90="Nacional",IF(COUNTIFS('Tabelas'!$A$10:$A$29,$L90,'Tabelas'!$F$10:$F$29,"&lt;&gt;")=0,"",INDEX('Tabelas'!$F$10:$F$29,MATCH($L90,'Tabelas'!$A$10:$A$29,0))),IF(COUNTIFS('Tabelas'!$A$35:$A$54,$L90,'Tabelas'!$F$35:$F$54,"&lt;&gt;")=0,"",INDEX('Tabelas'!$F$35:$F$54,MATCH($L90,'Tabelas'!$A$35:$A$54,0)))),""))</f>
        <v/>
      </c>
      <c r="N90" s="17">
        <f>IF($A90="","",IFERROR(IF(OR($K90="",$M90=""),"",$K90*$M90),""))</f>
        <v/>
      </c>
      <c r="O90" s="14" t="n"/>
      <c r="P90" s="18" t="n"/>
      <c r="Q90" s="14" t="n"/>
      <c r="R90" s="19">
        <f>IF($A90="","",IFERROR(IF(OR($P90="",$Q90=""),"",IF(COUNTIFS('Tabelas'!$J$10:$J$29,$Q90,'Tabelas'!$L$10:$L$29,"&lt;&gt;")=0,"",INDEX('Tabelas'!$L$10:$L$29,MATCH($Q90,'Tabelas'!$J$10:$J$29,0)))),""))</f>
        <v/>
      </c>
      <c r="S90" s="17">
        <f>IF($A90="","",IFERROR(IF(OR($P90="",$R90=""),"",$P90*$R90),""))</f>
        <v/>
      </c>
      <c r="T90" s="17">
        <f>IF($A90="","",IFERROR(IF(COUNT($N90,$S90)=0,"",SUM($N90,$S90)),""))</f>
        <v/>
      </c>
      <c r="U90" s="14" t="n"/>
      <c r="V90" s="14" t="n"/>
      <c r="W90" s="20">
        <f>IF($A90="","",IFERROR(IF(OR($C90="",$D90="",$E90="",$H90="",$I90="",$J90="",$K90="",$L90=""),"Dados essenciais em falta",IF($C90&gt;$D90,"Datas a corrigir",IF($M90="","Taxa de ajuda por confirmar",IF(AND($P90&lt;&gt;"",$O90=""),"Meio de transporte em falta",IF(AND($P90&lt;&gt;"",$Q90=""),"Código de quilometragem em falta",IF(AND($P90="",$Q90&lt;&gt;""),"Quilómetros em falta",IF(AND($P90&lt;&gt;"",$R90=""),"Taxa de quilometragem por confirmar","Pronto a rever"))))))),"Erro a rever"))</f>
        <v/>
      </c>
    </row>
    <row r="91" ht="34" customHeight="1">
      <c r="A91" s="14" t="n"/>
      <c r="B91" s="14" t="n"/>
      <c r="C91" s="15" t="n"/>
      <c r="D91" s="15" t="n"/>
      <c r="E91" s="14" t="n"/>
      <c r="F91" s="14" t="n"/>
      <c r="G91" s="14" t="n"/>
      <c r="H91" s="14" t="n"/>
      <c r="I91" s="14" t="n"/>
      <c r="J91" s="14" t="n"/>
      <c r="K91" s="16" t="n"/>
      <c r="L91" s="14" t="n"/>
      <c r="M91" s="17">
        <f>IF($A91="","",IFERROR(IF($H91="Nacional",IF(COUNTIFS('Tabelas'!$A$10:$A$29,$L91,'Tabelas'!$F$10:$F$29,"&lt;&gt;")=0,"",INDEX('Tabelas'!$F$10:$F$29,MATCH($L91,'Tabelas'!$A$10:$A$29,0))),IF(COUNTIFS('Tabelas'!$A$35:$A$54,$L91,'Tabelas'!$F$35:$F$54,"&lt;&gt;")=0,"",INDEX('Tabelas'!$F$35:$F$54,MATCH($L91,'Tabelas'!$A$35:$A$54,0)))),""))</f>
        <v/>
      </c>
      <c r="N91" s="17">
        <f>IF($A91="","",IFERROR(IF(OR($K91="",$M91=""),"",$K91*$M91),""))</f>
        <v/>
      </c>
      <c r="O91" s="14" t="n"/>
      <c r="P91" s="18" t="n"/>
      <c r="Q91" s="14" t="n"/>
      <c r="R91" s="19">
        <f>IF($A91="","",IFERROR(IF(OR($P91="",$Q91=""),"",IF(COUNTIFS('Tabelas'!$J$10:$J$29,$Q91,'Tabelas'!$L$10:$L$29,"&lt;&gt;")=0,"",INDEX('Tabelas'!$L$10:$L$29,MATCH($Q91,'Tabelas'!$J$10:$J$29,0)))),""))</f>
        <v/>
      </c>
      <c r="S91" s="17">
        <f>IF($A91="","",IFERROR(IF(OR($P91="",$R91=""),"",$P91*$R91),""))</f>
        <v/>
      </c>
      <c r="T91" s="17">
        <f>IF($A91="","",IFERROR(IF(COUNT($N91,$S91)=0,"",SUM($N91,$S91)),""))</f>
        <v/>
      </c>
      <c r="U91" s="14" t="n"/>
      <c r="V91" s="14" t="n"/>
      <c r="W91" s="20">
        <f>IF($A91="","",IFERROR(IF(OR($C91="",$D91="",$E91="",$H91="",$I91="",$J91="",$K91="",$L91=""),"Dados essenciais em falta",IF($C91&gt;$D91,"Datas a corrigir",IF($M91="","Taxa de ajuda por confirmar",IF(AND($P91&lt;&gt;"",$O91=""),"Meio de transporte em falta",IF(AND($P91&lt;&gt;"",$Q91=""),"Código de quilometragem em falta",IF(AND($P91="",$Q91&lt;&gt;""),"Quilómetros em falta",IF(AND($P91&lt;&gt;"",$R91=""),"Taxa de quilometragem por confirmar","Pronto a rever"))))))),"Erro a rever"))</f>
        <v/>
      </c>
    </row>
    <row r="92" ht="34" customHeight="1">
      <c r="A92" s="14" t="n"/>
      <c r="B92" s="14" t="n"/>
      <c r="C92" s="15" t="n"/>
      <c r="D92" s="15" t="n"/>
      <c r="E92" s="14" t="n"/>
      <c r="F92" s="14" t="n"/>
      <c r="G92" s="14" t="n"/>
      <c r="H92" s="14" t="n"/>
      <c r="I92" s="14" t="n"/>
      <c r="J92" s="14" t="n"/>
      <c r="K92" s="16" t="n"/>
      <c r="L92" s="14" t="n"/>
      <c r="M92" s="17">
        <f>IF($A92="","",IFERROR(IF($H92="Nacional",IF(COUNTIFS('Tabelas'!$A$10:$A$29,$L92,'Tabelas'!$F$10:$F$29,"&lt;&gt;")=0,"",INDEX('Tabelas'!$F$10:$F$29,MATCH($L92,'Tabelas'!$A$10:$A$29,0))),IF(COUNTIFS('Tabelas'!$A$35:$A$54,$L92,'Tabelas'!$F$35:$F$54,"&lt;&gt;")=0,"",INDEX('Tabelas'!$F$35:$F$54,MATCH($L92,'Tabelas'!$A$35:$A$54,0)))),""))</f>
        <v/>
      </c>
      <c r="N92" s="17">
        <f>IF($A92="","",IFERROR(IF(OR($K92="",$M92=""),"",$K92*$M92),""))</f>
        <v/>
      </c>
      <c r="O92" s="14" t="n"/>
      <c r="P92" s="18" t="n"/>
      <c r="Q92" s="14" t="n"/>
      <c r="R92" s="19">
        <f>IF($A92="","",IFERROR(IF(OR($P92="",$Q92=""),"",IF(COUNTIFS('Tabelas'!$J$10:$J$29,$Q92,'Tabelas'!$L$10:$L$29,"&lt;&gt;")=0,"",INDEX('Tabelas'!$L$10:$L$29,MATCH($Q92,'Tabelas'!$J$10:$J$29,0)))),""))</f>
        <v/>
      </c>
      <c r="S92" s="17">
        <f>IF($A92="","",IFERROR(IF(OR($P92="",$R92=""),"",$P92*$R92),""))</f>
        <v/>
      </c>
      <c r="T92" s="17">
        <f>IF($A92="","",IFERROR(IF(COUNT($N92,$S92)=0,"",SUM($N92,$S92)),""))</f>
        <v/>
      </c>
      <c r="U92" s="14" t="n"/>
      <c r="V92" s="14" t="n"/>
      <c r="W92" s="20">
        <f>IF($A92="","",IFERROR(IF(OR($C92="",$D92="",$E92="",$H92="",$I92="",$J92="",$K92="",$L92=""),"Dados essenciais em falta",IF($C92&gt;$D92,"Datas a corrigir",IF($M92="","Taxa de ajuda por confirmar",IF(AND($P92&lt;&gt;"",$O92=""),"Meio de transporte em falta",IF(AND($P92&lt;&gt;"",$Q92=""),"Código de quilometragem em falta",IF(AND($P92="",$Q92&lt;&gt;""),"Quilómetros em falta",IF(AND($P92&lt;&gt;"",$R92=""),"Taxa de quilometragem por confirmar","Pronto a rever"))))))),"Erro a rever"))</f>
        <v/>
      </c>
    </row>
    <row r="93" ht="34" customHeight="1">
      <c r="A93" s="14" t="n"/>
      <c r="B93" s="14" t="n"/>
      <c r="C93" s="15" t="n"/>
      <c r="D93" s="15" t="n"/>
      <c r="E93" s="14" t="n"/>
      <c r="F93" s="14" t="n"/>
      <c r="G93" s="14" t="n"/>
      <c r="H93" s="14" t="n"/>
      <c r="I93" s="14" t="n"/>
      <c r="J93" s="14" t="n"/>
      <c r="K93" s="16" t="n"/>
      <c r="L93" s="14" t="n"/>
      <c r="M93" s="17">
        <f>IF($A93="","",IFERROR(IF($H93="Nacional",IF(COUNTIFS('Tabelas'!$A$10:$A$29,$L93,'Tabelas'!$F$10:$F$29,"&lt;&gt;")=0,"",INDEX('Tabelas'!$F$10:$F$29,MATCH($L93,'Tabelas'!$A$10:$A$29,0))),IF(COUNTIFS('Tabelas'!$A$35:$A$54,$L93,'Tabelas'!$F$35:$F$54,"&lt;&gt;")=0,"",INDEX('Tabelas'!$F$35:$F$54,MATCH($L93,'Tabelas'!$A$35:$A$54,0)))),""))</f>
        <v/>
      </c>
      <c r="N93" s="17">
        <f>IF($A93="","",IFERROR(IF(OR($K93="",$M93=""),"",$K93*$M93),""))</f>
        <v/>
      </c>
      <c r="O93" s="14" t="n"/>
      <c r="P93" s="18" t="n"/>
      <c r="Q93" s="14" t="n"/>
      <c r="R93" s="19">
        <f>IF($A93="","",IFERROR(IF(OR($P93="",$Q93=""),"",IF(COUNTIFS('Tabelas'!$J$10:$J$29,$Q93,'Tabelas'!$L$10:$L$29,"&lt;&gt;")=0,"",INDEX('Tabelas'!$L$10:$L$29,MATCH($Q93,'Tabelas'!$J$10:$J$29,0)))),""))</f>
        <v/>
      </c>
      <c r="S93" s="17">
        <f>IF($A93="","",IFERROR(IF(OR($P93="",$R93=""),"",$P93*$R93),""))</f>
        <v/>
      </c>
      <c r="T93" s="17">
        <f>IF($A93="","",IFERROR(IF(COUNT($N93,$S93)=0,"",SUM($N93,$S93)),""))</f>
        <v/>
      </c>
      <c r="U93" s="14" t="n"/>
      <c r="V93" s="14" t="n"/>
      <c r="W93" s="20">
        <f>IF($A93="","",IFERROR(IF(OR($C93="",$D93="",$E93="",$H93="",$I93="",$J93="",$K93="",$L93=""),"Dados essenciais em falta",IF($C93&gt;$D93,"Datas a corrigir",IF($M93="","Taxa de ajuda por confirmar",IF(AND($P93&lt;&gt;"",$O93=""),"Meio de transporte em falta",IF(AND($P93&lt;&gt;"",$Q93=""),"Código de quilometragem em falta",IF(AND($P93="",$Q93&lt;&gt;""),"Quilómetros em falta",IF(AND($P93&lt;&gt;"",$R93=""),"Taxa de quilometragem por confirmar","Pronto a rever"))))))),"Erro a rever"))</f>
        <v/>
      </c>
    </row>
    <row r="94" ht="34" customHeight="1">
      <c r="A94" s="14" t="n"/>
      <c r="B94" s="14" t="n"/>
      <c r="C94" s="15" t="n"/>
      <c r="D94" s="15" t="n"/>
      <c r="E94" s="14" t="n"/>
      <c r="F94" s="14" t="n"/>
      <c r="G94" s="14" t="n"/>
      <c r="H94" s="14" t="n"/>
      <c r="I94" s="14" t="n"/>
      <c r="J94" s="14" t="n"/>
      <c r="K94" s="16" t="n"/>
      <c r="L94" s="14" t="n"/>
      <c r="M94" s="17">
        <f>IF($A94="","",IFERROR(IF($H94="Nacional",IF(COUNTIFS('Tabelas'!$A$10:$A$29,$L94,'Tabelas'!$F$10:$F$29,"&lt;&gt;")=0,"",INDEX('Tabelas'!$F$10:$F$29,MATCH($L94,'Tabelas'!$A$10:$A$29,0))),IF(COUNTIFS('Tabelas'!$A$35:$A$54,$L94,'Tabelas'!$F$35:$F$54,"&lt;&gt;")=0,"",INDEX('Tabelas'!$F$35:$F$54,MATCH($L94,'Tabelas'!$A$35:$A$54,0)))),""))</f>
        <v/>
      </c>
      <c r="N94" s="17">
        <f>IF($A94="","",IFERROR(IF(OR($K94="",$M94=""),"",$K94*$M94),""))</f>
        <v/>
      </c>
      <c r="O94" s="14" t="n"/>
      <c r="P94" s="18" t="n"/>
      <c r="Q94" s="14" t="n"/>
      <c r="R94" s="19">
        <f>IF($A94="","",IFERROR(IF(OR($P94="",$Q94=""),"",IF(COUNTIFS('Tabelas'!$J$10:$J$29,$Q94,'Tabelas'!$L$10:$L$29,"&lt;&gt;")=0,"",INDEX('Tabelas'!$L$10:$L$29,MATCH($Q94,'Tabelas'!$J$10:$J$29,0)))),""))</f>
        <v/>
      </c>
      <c r="S94" s="17">
        <f>IF($A94="","",IFERROR(IF(OR($P94="",$R94=""),"",$P94*$R94),""))</f>
        <v/>
      </c>
      <c r="T94" s="17">
        <f>IF($A94="","",IFERROR(IF(COUNT($N94,$S94)=0,"",SUM($N94,$S94)),""))</f>
        <v/>
      </c>
      <c r="U94" s="14" t="n"/>
      <c r="V94" s="14" t="n"/>
      <c r="W94" s="20">
        <f>IF($A94="","",IFERROR(IF(OR($C94="",$D94="",$E94="",$H94="",$I94="",$J94="",$K94="",$L94=""),"Dados essenciais em falta",IF($C94&gt;$D94,"Datas a corrigir",IF($M94="","Taxa de ajuda por confirmar",IF(AND($P94&lt;&gt;"",$O94=""),"Meio de transporte em falta",IF(AND($P94&lt;&gt;"",$Q94=""),"Código de quilometragem em falta",IF(AND($P94="",$Q94&lt;&gt;""),"Quilómetros em falta",IF(AND($P94&lt;&gt;"",$R94=""),"Taxa de quilometragem por confirmar","Pronto a rever"))))))),"Erro a rever"))</f>
        <v/>
      </c>
    </row>
    <row r="95" ht="34" customHeight="1">
      <c r="A95" s="14" t="n"/>
      <c r="B95" s="14" t="n"/>
      <c r="C95" s="15" t="n"/>
      <c r="D95" s="15" t="n"/>
      <c r="E95" s="14" t="n"/>
      <c r="F95" s="14" t="n"/>
      <c r="G95" s="14" t="n"/>
      <c r="H95" s="14" t="n"/>
      <c r="I95" s="14" t="n"/>
      <c r="J95" s="14" t="n"/>
      <c r="K95" s="16" t="n"/>
      <c r="L95" s="14" t="n"/>
      <c r="M95" s="17">
        <f>IF($A95="","",IFERROR(IF($H95="Nacional",IF(COUNTIFS('Tabelas'!$A$10:$A$29,$L95,'Tabelas'!$F$10:$F$29,"&lt;&gt;")=0,"",INDEX('Tabelas'!$F$10:$F$29,MATCH($L95,'Tabelas'!$A$10:$A$29,0))),IF(COUNTIFS('Tabelas'!$A$35:$A$54,$L95,'Tabelas'!$F$35:$F$54,"&lt;&gt;")=0,"",INDEX('Tabelas'!$F$35:$F$54,MATCH($L95,'Tabelas'!$A$35:$A$54,0)))),""))</f>
        <v/>
      </c>
      <c r="N95" s="17">
        <f>IF($A95="","",IFERROR(IF(OR($K95="",$M95=""),"",$K95*$M95),""))</f>
        <v/>
      </c>
      <c r="O95" s="14" t="n"/>
      <c r="P95" s="18" t="n"/>
      <c r="Q95" s="14" t="n"/>
      <c r="R95" s="19">
        <f>IF($A95="","",IFERROR(IF(OR($P95="",$Q95=""),"",IF(COUNTIFS('Tabelas'!$J$10:$J$29,$Q95,'Tabelas'!$L$10:$L$29,"&lt;&gt;")=0,"",INDEX('Tabelas'!$L$10:$L$29,MATCH($Q95,'Tabelas'!$J$10:$J$29,0)))),""))</f>
        <v/>
      </c>
      <c r="S95" s="17">
        <f>IF($A95="","",IFERROR(IF(OR($P95="",$R95=""),"",$P95*$R95),""))</f>
        <v/>
      </c>
      <c r="T95" s="17">
        <f>IF($A95="","",IFERROR(IF(COUNT($N95,$S95)=0,"",SUM($N95,$S95)),""))</f>
        <v/>
      </c>
      <c r="U95" s="14" t="n"/>
      <c r="V95" s="14" t="n"/>
      <c r="W95" s="20">
        <f>IF($A95="","",IFERROR(IF(OR($C95="",$D95="",$E95="",$H95="",$I95="",$J95="",$K95="",$L95=""),"Dados essenciais em falta",IF($C95&gt;$D95,"Datas a corrigir",IF($M95="","Taxa de ajuda por confirmar",IF(AND($P95&lt;&gt;"",$O95=""),"Meio de transporte em falta",IF(AND($P95&lt;&gt;"",$Q95=""),"Código de quilometragem em falta",IF(AND($P95="",$Q95&lt;&gt;""),"Quilómetros em falta",IF(AND($P95&lt;&gt;"",$R95=""),"Taxa de quilometragem por confirmar","Pronto a rever"))))))),"Erro a rever"))</f>
        <v/>
      </c>
    </row>
    <row r="96" ht="34" customHeight="1">
      <c r="A96" s="14" t="n"/>
      <c r="B96" s="14" t="n"/>
      <c r="C96" s="15" t="n"/>
      <c r="D96" s="15" t="n"/>
      <c r="E96" s="14" t="n"/>
      <c r="F96" s="14" t="n"/>
      <c r="G96" s="14" t="n"/>
      <c r="H96" s="14" t="n"/>
      <c r="I96" s="14" t="n"/>
      <c r="J96" s="14" t="n"/>
      <c r="K96" s="16" t="n"/>
      <c r="L96" s="14" t="n"/>
      <c r="M96" s="17">
        <f>IF($A96="","",IFERROR(IF($H96="Nacional",IF(COUNTIFS('Tabelas'!$A$10:$A$29,$L96,'Tabelas'!$F$10:$F$29,"&lt;&gt;")=0,"",INDEX('Tabelas'!$F$10:$F$29,MATCH($L96,'Tabelas'!$A$10:$A$29,0))),IF(COUNTIFS('Tabelas'!$A$35:$A$54,$L96,'Tabelas'!$F$35:$F$54,"&lt;&gt;")=0,"",INDEX('Tabelas'!$F$35:$F$54,MATCH($L96,'Tabelas'!$A$35:$A$54,0)))),""))</f>
        <v/>
      </c>
      <c r="N96" s="17">
        <f>IF($A96="","",IFERROR(IF(OR($K96="",$M96=""),"",$K96*$M96),""))</f>
        <v/>
      </c>
      <c r="O96" s="14" t="n"/>
      <c r="P96" s="18" t="n"/>
      <c r="Q96" s="14" t="n"/>
      <c r="R96" s="19">
        <f>IF($A96="","",IFERROR(IF(OR($P96="",$Q96=""),"",IF(COUNTIFS('Tabelas'!$J$10:$J$29,$Q96,'Tabelas'!$L$10:$L$29,"&lt;&gt;")=0,"",INDEX('Tabelas'!$L$10:$L$29,MATCH($Q96,'Tabelas'!$J$10:$J$29,0)))),""))</f>
        <v/>
      </c>
      <c r="S96" s="17">
        <f>IF($A96="","",IFERROR(IF(OR($P96="",$R96=""),"",$P96*$R96),""))</f>
        <v/>
      </c>
      <c r="T96" s="17">
        <f>IF($A96="","",IFERROR(IF(COUNT($N96,$S96)=0,"",SUM($N96,$S96)),""))</f>
        <v/>
      </c>
      <c r="U96" s="14" t="n"/>
      <c r="V96" s="14" t="n"/>
      <c r="W96" s="20">
        <f>IF($A96="","",IFERROR(IF(OR($C96="",$D96="",$E96="",$H96="",$I96="",$J96="",$K96="",$L96=""),"Dados essenciais em falta",IF($C96&gt;$D96,"Datas a corrigir",IF($M96="","Taxa de ajuda por confirmar",IF(AND($P96&lt;&gt;"",$O96=""),"Meio de transporte em falta",IF(AND($P96&lt;&gt;"",$Q96=""),"Código de quilometragem em falta",IF(AND($P96="",$Q96&lt;&gt;""),"Quilómetros em falta",IF(AND($P96&lt;&gt;"",$R96=""),"Taxa de quilometragem por confirmar","Pronto a rever"))))))),"Erro a rever"))</f>
        <v/>
      </c>
    </row>
    <row r="97" ht="34" customHeight="1">
      <c r="A97" s="14" t="n"/>
      <c r="B97" s="14" t="n"/>
      <c r="C97" s="15" t="n"/>
      <c r="D97" s="15" t="n"/>
      <c r="E97" s="14" t="n"/>
      <c r="F97" s="14" t="n"/>
      <c r="G97" s="14" t="n"/>
      <c r="H97" s="14" t="n"/>
      <c r="I97" s="14" t="n"/>
      <c r="J97" s="14" t="n"/>
      <c r="K97" s="16" t="n"/>
      <c r="L97" s="14" t="n"/>
      <c r="M97" s="17">
        <f>IF($A97="","",IFERROR(IF($H97="Nacional",IF(COUNTIFS('Tabelas'!$A$10:$A$29,$L97,'Tabelas'!$F$10:$F$29,"&lt;&gt;")=0,"",INDEX('Tabelas'!$F$10:$F$29,MATCH($L97,'Tabelas'!$A$10:$A$29,0))),IF(COUNTIFS('Tabelas'!$A$35:$A$54,$L97,'Tabelas'!$F$35:$F$54,"&lt;&gt;")=0,"",INDEX('Tabelas'!$F$35:$F$54,MATCH($L97,'Tabelas'!$A$35:$A$54,0)))),""))</f>
        <v/>
      </c>
      <c r="N97" s="17">
        <f>IF($A97="","",IFERROR(IF(OR($K97="",$M97=""),"",$K97*$M97),""))</f>
        <v/>
      </c>
      <c r="O97" s="14" t="n"/>
      <c r="P97" s="18" t="n"/>
      <c r="Q97" s="14" t="n"/>
      <c r="R97" s="19">
        <f>IF($A97="","",IFERROR(IF(OR($P97="",$Q97=""),"",IF(COUNTIFS('Tabelas'!$J$10:$J$29,$Q97,'Tabelas'!$L$10:$L$29,"&lt;&gt;")=0,"",INDEX('Tabelas'!$L$10:$L$29,MATCH($Q97,'Tabelas'!$J$10:$J$29,0)))),""))</f>
        <v/>
      </c>
      <c r="S97" s="17">
        <f>IF($A97="","",IFERROR(IF(OR($P97="",$R97=""),"",$P97*$R97),""))</f>
        <v/>
      </c>
      <c r="T97" s="17">
        <f>IF($A97="","",IFERROR(IF(COUNT($N97,$S97)=0,"",SUM($N97,$S97)),""))</f>
        <v/>
      </c>
      <c r="U97" s="14" t="n"/>
      <c r="V97" s="14" t="n"/>
      <c r="W97" s="20">
        <f>IF($A97="","",IFERROR(IF(OR($C97="",$D97="",$E97="",$H97="",$I97="",$J97="",$K97="",$L97=""),"Dados essenciais em falta",IF($C97&gt;$D97,"Datas a corrigir",IF($M97="","Taxa de ajuda por confirmar",IF(AND($P97&lt;&gt;"",$O97=""),"Meio de transporte em falta",IF(AND($P97&lt;&gt;"",$Q97=""),"Código de quilometragem em falta",IF(AND($P97="",$Q97&lt;&gt;""),"Quilómetros em falta",IF(AND($P97&lt;&gt;"",$R97=""),"Taxa de quilometragem por confirmar","Pronto a rever"))))))),"Erro a rever"))</f>
        <v/>
      </c>
    </row>
    <row r="98" ht="34" customHeight="1">
      <c r="A98" s="14" t="n"/>
      <c r="B98" s="14" t="n"/>
      <c r="C98" s="15" t="n"/>
      <c r="D98" s="15" t="n"/>
      <c r="E98" s="14" t="n"/>
      <c r="F98" s="14" t="n"/>
      <c r="G98" s="14" t="n"/>
      <c r="H98" s="14" t="n"/>
      <c r="I98" s="14" t="n"/>
      <c r="J98" s="14" t="n"/>
      <c r="K98" s="16" t="n"/>
      <c r="L98" s="14" t="n"/>
      <c r="M98" s="17">
        <f>IF($A98="","",IFERROR(IF($H98="Nacional",IF(COUNTIFS('Tabelas'!$A$10:$A$29,$L98,'Tabelas'!$F$10:$F$29,"&lt;&gt;")=0,"",INDEX('Tabelas'!$F$10:$F$29,MATCH($L98,'Tabelas'!$A$10:$A$29,0))),IF(COUNTIFS('Tabelas'!$A$35:$A$54,$L98,'Tabelas'!$F$35:$F$54,"&lt;&gt;")=0,"",INDEX('Tabelas'!$F$35:$F$54,MATCH($L98,'Tabelas'!$A$35:$A$54,0)))),""))</f>
        <v/>
      </c>
      <c r="N98" s="17">
        <f>IF($A98="","",IFERROR(IF(OR($K98="",$M98=""),"",$K98*$M98),""))</f>
        <v/>
      </c>
      <c r="O98" s="14" t="n"/>
      <c r="P98" s="18" t="n"/>
      <c r="Q98" s="14" t="n"/>
      <c r="R98" s="19">
        <f>IF($A98="","",IFERROR(IF(OR($P98="",$Q98=""),"",IF(COUNTIFS('Tabelas'!$J$10:$J$29,$Q98,'Tabelas'!$L$10:$L$29,"&lt;&gt;")=0,"",INDEX('Tabelas'!$L$10:$L$29,MATCH($Q98,'Tabelas'!$J$10:$J$29,0)))),""))</f>
        <v/>
      </c>
      <c r="S98" s="17">
        <f>IF($A98="","",IFERROR(IF(OR($P98="",$R98=""),"",$P98*$R98),""))</f>
        <v/>
      </c>
      <c r="T98" s="17">
        <f>IF($A98="","",IFERROR(IF(COUNT($N98,$S98)=0,"",SUM($N98,$S98)),""))</f>
        <v/>
      </c>
      <c r="U98" s="14" t="n"/>
      <c r="V98" s="14" t="n"/>
      <c r="W98" s="20">
        <f>IF($A98="","",IFERROR(IF(OR($C98="",$D98="",$E98="",$H98="",$I98="",$J98="",$K98="",$L98=""),"Dados essenciais em falta",IF($C98&gt;$D98,"Datas a corrigir",IF($M98="","Taxa de ajuda por confirmar",IF(AND($P98&lt;&gt;"",$O98=""),"Meio de transporte em falta",IF(AND($P98&lt;&gt;"",$Q98=""),"Código de quilometragem em falta",IF(AND($P98="",$Q98&lt;&gt;""),"Quilómetros em falta",IF(AND($P98&lt;&gt;"",$R98=""),"Taxa de quilometragem por confirmar","Pronto a rever"))))))),"Erro a rever"))</f>
        <v/>
      </c>
    </row>
    <row r="99" ht="34" customHeight="1">
      <c r="A99" s="14" t="n"/>
      <c r="B99" s="14" t="n"/>
      <c r="C99" s="15" t="n"/>
      <c r="D99" s="15" t="n"/>
      <c r="E99" s="14" t="n"/>
      <c r="F99" s="14" t="n"/>
      <c r="G99" s="14" t="n"/>
      <c r="H99" s="14" t="n"/>
      <c r="I99" s="14" t="n"/>
      <c r="J99" s="14" t="n"/>
      <c r="K99" s="16" t="n"/>
      <c r="L99" s="14" t="n"/>
      <c r="M99" s="17">
        <f>IF($A99="","",IFERROR(IF($H99="Nacional",IF(COUNTIFS('Tabelas'!$A$10:$A$29,$L99,'Tabelas'!$F$10:$F$29,"&lt;&gt;")=0,"",INDEX('Tabelas'!$F$10:$F$29,MATCH($L99,'Tabelas'!$A$10:$A$29,0))),IF(COUNTIFS('Tabelas'!$A$35:$A$54,$L99,'Tabelas'!$F$35:$F$54,"&lt;&gt;")=0,"",INDEX('Tabelas'!$F$35:$F$54,MATCH($L99,'Tabelas'!$A$35:$A$54,0)))),""))</f>
        <v/>
      </c>
      <c r="N99" s="17">
        <f>IF($A99="","",IFERROR(IF(OR($K99="",$M99=""),"",$K99*$M99),""))</f>
        <v/>
      </c>
      <c r="O99" s="14" t="n"/>
      <c r="P99" s="18" t="n"/>
      <c r="Q99" s="14" t="n"/>
      <c r="R99" s="19">
        <f>IF($A99="","",IFERROR(IF(OR($P99="",$Q99=""),"",IF(COUNTIFS('Tabelas'!$J$10:$J$29,$Q99,'Tabelas'!$L$10:$L$29,"&lt;&gt;")=0,"",INDEX('Tabelas'!$L$10:$L$29,MATCH($Q99,'Tabelas'!$J$10:$J$29,0)))),""))</f>
        <v/>
      </c>
      <c r="S99" s="17">
        <f>IF($A99="","",IFERROR(IF(OR($P99="",$R99=""),"",$P99*$R99),""))</f>
        <v/>
      </c>
      <c r="T99" s="17">
        <f>IF($A99="","",IFERROR(IF(COUNT($N99,$S99)=0,"",SUM($N99,$S99)),""))</f>
        <v/>
      </c>
      <c r="U99" s="14" t="n"/>
      <c r="V99" s="14" t="n"/>
      <c r="W99" s="20">
        <f>IF($A99="","",IFERROR(IF(OR($C99="",$D99="",$E99="",$H99="",$I99="",$J99="",$K99="",$L99=""),"Dados essenciais em falta",IF($C99&gt;$D99,"Datas a corrigir",IF($M99="","Taxa de ajuda por confirmar",IF(AND($P99&lt;&gt;"",$O99=""),"Meio de transporte em falta",IF(AND($P99&lt;&gt;"",$Q99=""),"Código de quilometragem em falta",IF(AND($P99="",$Q99&lt;&gt;""),"Quilómetros em falta",IF(AND($P99&lt;&gt;"",$R99=""),"Taxa de quilometragem por confirmar","Pronto a rever"))))))),"Erro a rever"))</f>
        <v/>
      </c>
    </row>
    <row r="100" ht="34" customHeight="1">
      <c r="A100" s="14" t="n"/>
      <c r="B100" s="14" t="n"/>
      <c r="C100" s="15" t="n"/>
      <c r="D100" s="15" t="n"/>
      <c r="E100" s="14" t="n"/>
      <c r="F100" s="14" t="n"/>
      <c r="G100" s="14" t="n"/>
      <c r="H100" s="14" t="n"/>
      <c r="I100" s="14" t="n"/>
      <c r="J100" s="14" t="n"/>
      <c r="K100" s="16" t="n"/>
      <c r="L100" s="14" t="n"/>
      <c r="M100" s="17">
        <f>IF($A100="","",IFERROR(IF($H100="Nacional",IF(COUNTIFS('Tabelas'!$A$10:$A$29,$L100,'Tabelas'!$F$10:$F$29,"&lt;&gt;")=0,"",INDEX('Tabelas'!$F$10:$F$29,MATCH($L100,'Tabelas'!$A$10:$A$29,0))),IF(COUNTIFS('Tabelas'!$A$35:$A$54,$L100,'Tabelas'!$F$35:$F$54,"&lt;&gt;")=0,"",INDEX('Tabelas'!$F$35:$F$54,MATCH($L100,'Tabelas'!$A$35:$A$54,0)))),""))</f>
        <v/>
      </c>
      <c r="N100" s="17">
        <f>IF($A100="","",IFERROR(IF(OR($K100="",$M100=""),"",$K100*$M100),""))</f>
        <v/>
      </c>
      <c r="O100" s="14" t="n"/>
      <c r="P100" s="18" t="n"/>
      <c r="Q100" s="14" t="n"/>
      <c r="R100" s="19">
        <f>IF($A100="","",IFERROR(IF(OR($P100="",$Q100=""),"",IF(COUNTIFS('Tabelas'!$J$10:$J$29,$Q100,'Tabelas'!$L$10:$L$29,"&lt;&gt;")=0,"",INDEX('Tabelas'!$L$10:$L$29,MATCH($Q100,'Tabelas'!$J$10:$J$29,0)))),""))</f>
        <v/>
      </c>
      <c r="S100" s="17">
        <f>IF($A100="","",IFERROR(IF(OR($P100="",$R100=""),"",$P100*$R100),""))</f>
        <v/>
      </c>
      <c r="T100" s="17">
        <f>IF($A100="","",IFERROR(IF(COUNT($N100,$S100)=0,"",SUM($N100,$S100)),""))</f>
        <v/>
      </c>
      <c r="U100" s="14" t="n"/>
      <c r="V100" s="14" t="n"/>
      <c r="W100" s="20">
        <f>IF($A100="","",IFERROR(IF(OR($C100="",$D100="",$E100="",$H100="",$I100="",$J100="",$K100="",$L100=""),"Dados essenciais em falta",IF($C100&gt;$D100,"Datas a corrigir",IF($M100="","Taxa de ajuda por confirmar",IF(AND($P100&lt;&gt;"",$O100=""),"Meio de transporte em falta",IF(AND($P100&lt;&gt;"",$Q100=""),"Código de quilometragem em falta",IF(AND($P100="",$Q100&lt;&gt;""),"Quilómetros em falta",IF(AND($P100&lt;&gt;"",$R100=""),"Taxa de quilometragem por confirmar","Pronto a rever"))))))),"Erro a rever"))</f>
        <v/>
      </c>
    </row>
    <row r="101" ht="34" customHeight="1">
      <c r="A101" s="14" t="n"/>
      <c r="B101" s="14" t="n"/>
      <c r="C101" s="15" t="n"/>
      <c r="D101" s="15" t="n"/>
      <c r="E101" s="14" t="n"/>
      <c r="F101" s="14" t="n"/>
      <c r="G101" s="14" t="n"/>
      <c r="H101" s="14" t="n"/>
      <c r="I101" s="14" t="n"/>
      <c r="J101" s="14" t="n"/>
      <c r="K101" s="16" t="n"/>
      <c r="L101" s="14" t="n"/>
      <c r="M101" s="17">
        <f>IF($A101="","",IFERROR(IF($H101="Nacional",IF(COUNTIFS('Tabelas'!$A$10:$A$29,$L101,'Tabelas'!$F$10:$F$29,"&lt;&gt;")=0,"",INDEX('Tabelas'!$F$10:$F$29,MATCH($L101,'Tabelas'!$A$10:$A$29,0))),IF(COUNTIFS('Tabelas'!$A$35:$A$54,$L101,'Tabelas'!$F$35:$F$54,"&lt;&gt;")=0,"",INDEX('Tabelas'!$F$35:$F$54,MATCH($L101,'Tabelas'!$A$35:$A$54,0)))),""))</f>
        <v/>
      </c>
      <c r="N101" s="17">
        <f>IF($A101="","",IFERROR(IF(OR($K101="",$M101=""),"",$K101*$M101),""))</f>
        <v/>
      </c>
      <c r="O101" s="14" t="n"/>
      <c r="P101" s="18" t="n"/>
      <c r="Q101" s="14" t="n"/>
      <c r="R101" s="19">
        <f>IF($A101="","",IFERROR(IF(OR($P101="",$Q101=""),"",IF(COUNTIFS('Tabelas'!$J$10:$J$29,$Q101,'Tabelas'!$L$10:$L$29,"&lt;&gt;")=0,"",INDEX('Tabelas'!$L$10:$L$29,MATCH($Q101,'Tabelas'!$J$10:$J$29,0)))),""))</f>
        <v/>
      </c>
      <c r="S101" s="17">
        <f>IF($A101="","",IFERROR(IF(OR($P101="",$R101=""),"",$P101*$R101),""))</f>
        <v/>
      </c>
      <c r="T101" s="17">
        <f>IF($A101="","",IFERROR(IF(COUNT($N101,$S101)=0,"",SUM($N101,$S101)),""))</f>
        <v/>
      </c>
      <c r="U101" s="14" t="n"/>
      <c r="V101" s="14" t="n"/>
      <c r="W101" s="20">
        <f>IF($A101="","",IFERROR(IF(OR($C101="",$D101="",$E101="",$H101="",$I101="",$J101="",$K101="",$L101=""),"Dados essenciais em falta",IF($C101&gt;$D101,"Datas a corrigir",IF($M101="","Taxa de ajuda por confirmar",IF(AND($P101&lt;&gt;"",$O101=""),"Meio de transporte em falta",IF(AND($P101&lt;&gt;"",$Q101=""),"Código de quilometragem em falta",IF(AND($P101="",$Q101&lt;&gt;""),"Quilómetros em falta",IF(AND($P101&lt;&gt;"",$R101=""),"Taxa de quilometragem por confirmar","Pronto a rever"))))))),"Erro a rever"))</f>
        <v/>
      </c>
    </row>
    <row r="102" ht="34" customHeight="1">
      <c r="A102" s="14" t="n"/>
      <c r="B102" s="14" t="n"/>
      <c r="C102" s="15" t="n"/>
      <c r="D102" s="15" t="n"/>
      <c r="E102" s="14" t="n"/>
      <c r="F102" s="14" t="n"/>
      <c r="G102" s="14" t="n"/>
      <c r="H102" s="14" t="n"/>
      <c r="I102" s="14" t="n"/>
      <c r="J102" s="14" t="n"/>
      <c r="K102" s="16" t="n"/>
      <c r="L102" s="14" t="n"/>
      <c r="M102" s="17">
        <f>IF($A102="","",IFERROR(IF($H102="Nacional",IF(COUNTIFS('Tabelas'!$A$10:$A$29,$L102,'Tabelas'!$F$10:$F$29,"&lt;&gt;")=0,"",INDEX('Tabelas'!$F$10:$F$29,MATCH($L102,'Tabelas'!$A$10:$A$29,0))),IF(COUNTIFS('Tabelas'!$A$35:$A$54,$L102,'Tabelas'!$F$35:$F$54,"&lt;&gt;")=0,"",INDEX('Tabelas'!$F$35:$F$54,MATCH($L102,'Tabelas'!$A$35:$A$54,0)))),""))</f>
        <v/>
      </c>
      <c r="N102" s="17">
        <f>IF($A102="","",IFERROR(IF(OR($K102="",$M102=""),"",$K102*$M102),""))</f>
        <v/>
      </c>
      <c r="O102" s="14" t="n"/>
      <c r="P102" s="18" t="n"/>
      <c r="Q102" s="14" t="n"/>
      <c r="R102" s="19">
        <f>IF($A102="","",IFERROR(IF(OR($P102="",$Q102=""),"",IF(COUNTIFS('Tabelas'!$J$10:$J$29,$Q102,'Tabelas'!$L$10:$L$29,"&lt;&gt;")=0,"",INDEX('Tabelas'!$L$10:$L$29,MATCH($Q102,'Tabelas'!$J$10:$J$29,0)))),""))</f>
        <v/>
      </c>
      <c r="S102" s="17">
        <f>IF($A102="","",IFERROR(IF(OR($P102="",$R102=""),"",$P102*$R102),""))</f>
        <v/>
      </c>
      <c r="T102" s="17">
        <f>IF($A102="","",IFERROR(IF(COUNT($N102,$S102)=0,"",SUM($N102,$S102)),""))</f>
        <v/>
      </c>
      <c r="U102" s="14" t="n"/>
      <c r="V102" s="14" t="n"/>
      <c r="W102" s="20">
        <f>IF($A102="","",IFERROR(IF(OR($C102="",$D102="",$E102="",$H102="",$I102="",$J102="",$K102="",$L102=""),"Dados essenciais em falta",IF($C102&gt;$D102,"Datas a corrigir",IF($M102="","Taxa de ajuda por confirmar",IF(AND($P102&lt;&gt;"",$O102=""),"Meio de transporte em falta",IF(AND($P102&lt;&gt;"",$Q102=""),"Código de quilometragem em falta",IF(AND($P102="",$Q102&lt;&gt;""),"Quilómetros em falta",IF(AND($P102&lt;&gt;"",$R102=""),"Taxa de quilometragem por confirmar","Pronto a rever"))))))),"Erro a rever"))</f>
        <v/>
      </c>
    </row>
    <row r="103" ht="34" customHeight="1">
      <c r="A103" s="14" t="n"/>
      <c r="B103" s="14" t="n"/>
      <c r="C103" s="15" t="n"/>
      <c r="D103" s="15" t="n"/>
      <c r="E103" s="14" t="n"/>
      <c r="F103" s="14" t="n"/>
      <c r="G103" s="14" t="n"/>
      <c r="H103" s="14" t="n"/>
      <c r="I103" s="14" t="n"/>
      <c r="J103" s="14" t="n"/>
      <c r="K103" s="16" t="n"/>
      <c r="L103" s="14" t="n"/>
      <c r="M103" s="17">
        <f>IF($A103="","",IFERROR(IF($H103="Nacional",IF(COUNTIFS('Tabelas'!$A$10:$A$29,$L103,'Tabelas'!$F$10:$F$29,"&lt;&gt;")=0,"",INDEX('Tabelas'!$F$10:$F$29,MATCH($L103,'Tabelas'!$A$10:$A$29,0))),IF(COUNTIFS('Tabelas'!$A$35:$A$54,$L103,'Tabelas'!$F$35:$F$54,"&lt;&gt;")=0,"",INDEX('Tabelas'!$F$35:$F$54,MATCH($L103,'Tabelas'!$A$35:$A$54,0)))),""))</f>
        <v/>
      </c>
      <c r="N103" s="17">
        <f>IF($A103="","",IFERROR(IF(OR($K103="",$M103=""),"",$K103*$M103),""))</f>
        <v/>
      </c>
      <c r="O103" s="14" t="n"/>
      <c r="P103" s="18" t="n"/>
      <c r="Q103" s="14" t="n"/>
      <c r="R103" s="19">
        <f>IF($A103="","",IFERROR(IF(OR($P103="",$Q103=""),"",IF(COUNTIFS('Tabelas'!$J$10:$J$29,$Q103,'Tabelas'!$L$10:$L$29,"&lt;&gt;")=0,"",INDEX('Tabelas'!$L$10:$L$29,MATCH($Q103,'Tabelas'!$J$10:$J$29,0)))),""))</f>
        <v/>
      </c>
      <c r="S103" s="17">
        <f>IF($A103="","",IFERROR(IF(OR($P103="",$R103=""),"",$P103*$R103),""))</f>
        <v/>
      </c>
      <c r="T103" s="17">
        <f>IF($A103="","",IFERROR(IF(COUNT($N103,$S103)=0,"",SUM($N103,$S103)),""))</f>
        <v/>
      </c>
      <c r="U103" s="14" t="n"/>
      <c r="V103" s="14" t="n"/>
      <c r="W103" s="20">
        <f>IF($A103="","",IFERROR(IF(OR($C103="",$D103="",$E103="",$H103="",$I103="",$J103="",$K103="",$L103=""),"Dados essenciais em falta",IF($C103&gt;$D103,"Datas a corrigir",IF($M103="","Taxa de ajuda por confirmar",IF(AND($P103&lt;&gt;"",$O103=""),"Meio de transporte em falta",IF(AND($P103&lt;&gt;"",$Q103=""),"Código de quilometragem em falta",IF(AND($P103="",$Q103&lt;&gt;""),"Quilómetros em falta",IF(AND($P103&lt;&gt;"",$R103=""),"Taxa de quilometragem por confirmar","Pronto a rever"))))))),"Erro a rever"))</f>
        <v/>
      </c>
    </row>
    <row r="104" ht="34" customHeight="1">
      <c r="A104" s="14" t="n"/>
      <c r="B104" s="14" t="n"/>
      <c r="C104" s="15" t="n"/>
      <c r="D104" s="15" t="n"/>
      <c r="E104" s="14" t="n"/>
      <c r="F104" s="14" t="n"/>
      <c r="G104" s="14" t="n"/>
      <c r="H104" s="14" t="n"/>
      <c r="I104" s="14" t="n"/>
      <c r="J104" s="14" t="n"/>
      <c r="K104" s="16" t="n"/>
      <c r="L104" s="14" t="n"/>
      <c r="M104" s="17">
        <f>IF($A104="","",IFERROR(IF($H104="Nacional",IF(COUNTIFS('Tabelas'!$A$10:$A$29,$L104,'Tabelas'!$F$10:$F$29,"&lt;&gt;")=0,"",INDEX('Tabelas'!$F$10:$F$29,MATCH($L104,'Tabelas'!$A$10:$A$29,0))),IF(COUNTIFS('Tabelas'!$A$35:$A$54,$L104,'Tabelas'!$F$35:$F$54,"&lt;&gt;")=0,"",INDEX('Tabelas'!$F$35:$F$54,MATCH($L104,'Tabelas'!$A$35:$A$54,0)))),""))</f>
        <v/>
      </c>
      <c r="N104" s="17">
        <f>IF($A104="","",IFERROR(IF(OR($K104="",$M104=""),"",$K104*$M104),""))</f>
        <v/>
      </c>
      <c r="O104" s="14" t="n"/>
      <c r="P104" s="18" t="n"/>
      <c r="Q104" s="14" t="n"/>
      <c r="R104" s="19">
        <f>IF($A104="","",IFERROR(IF(OR($P104="",$Q104=""),"",IF(COUNTIFS('Tabelas'!$J$10:$J$29,$Q104,'Tabelas'!$L$10:$L$29,"&lt;&gt;")=0,"",INDEX('Tabelas'!$L$10:$L$29,MATCH($Q104,'Tabelas'!$J$10:$J$29,0)))),""))</f>
        <v/>
      </c>
      <c r="S104" s="17">
        <f>IF($A104="","",IFERROR(IF(OR($P104="",$R104=""),"",$P104*$R104),""))</f>
        <v/>
      </c>
      <c r="T104" s="17">
        <f>IF($A104="","",IFERROR(IF(COUNT($N104,$S104)=0,"",SUM($N104,$S104)),""))</f>
        <v/>
      </c>
      <c r="U104" s="14" t="n"/>
      <c r="V104" s="14" t="n"/>
      <c r="W104" s="20">
        <f>IF($A104="","",IFERROR(IF(OR($C104="",$D104="",$E104="",$H104="",$I104="",$J104="",$K104="",$L104=""),"Dados essenciais em falta",IF($C104&gt;$D104,"Datas a corrigir",IF($M104="","Taxa de ajuda por confirmar",IF(AND($P104&lt;&gt;"",$O104=""),"Meio de transporte em falta",IF(AND($P104&lt;&gt;"",$Q104=""),"Código de quilometragem em falta",IF(AND($P104="",$Q104&lt;&gt;""),"Quilómetros em falta",IF(AND($P104&lt;&gt;"",$R104=""),"Taxa de quilometragem por confirmar","Pronto a rever"))))))),"Erro a rever"))</f>
        <v/>
      </c>
    </row>
    <row r="105" ht="34" customHeight="1">
      <c r="A105" s="14" t="n"/>
      <c r="B105" s="14" t="n"/>
      <c r="C105" s="15" t="n"/>
      <c r="D105" s="15" t="n"/>
      <c r="E105" s="14" t="n"/>
      <c r="F105" s="14" t="n"/>
      <c r="G105" s="14" t="n"/>
      <c r="H105" s="14" t="n"/>
      <c r="I105" s="14" t="n"/>
      <c r="J105" s="14" t="n"/>
      <c r="K105" s="16" t="n"/>
      <c r="L105" s="14" t="n"/>
      <c r="M105" s="17">
        <f>IF($A105="","",IFERROR(IF($H105="Nacional",IF(COUNTIFS('Tabelas'!$A$10:$A$29,$L105,'Tabelas'!$F$10:$F$29,"&lt;&gt;")=0,"",INDEX('Tabelas'!$F$10:$F$29,MATCH($L105,'Tabelas'!$A$10:$A$29,0))),IF(COUNTIFS('Tabelas'!$A$35:$A$54,$L105,'Tabelas'!$F$35:$F$54,"&lt;&gt;")=0,"",INDEX('Tabelas'!$F$35:$F$54,MATCH($L105,'Tabelas'!$A$35:$A$54,0)))),""))</f>
        <v/>
      </c>
      <c r="N105" s="17">
        <f>IF($A105="","",IFERROR(IF(OR($K105="",$M105=""),"",$K105*$M105),""))</f>
        <v/>
      </c>
      <c r="O105" s="14" t="n"/>
      <c r="P105" s="18" t="n"/>
      <c r="Q105" s="14" t="n"/>
      <c r="R105" s="19">
        <f>IF($A105="","",IFERROR(IF(OR($P105="",$Q105=""),"",IF(COUNTIFS('Tabelas'!$J$10:$J$29,$Q105,'Tabelas'!$L$10:$L$29,"&lt;&gt;")=0,"",INDEX('Tabelas'!$L$10:$L$29,MATCH($Q105,'Tabelas'!$J$10:$J$29,0)))),""))</f>
        <v/>
      </c>
      <c r="S105" s="17">
        <f>IF($A105="","",IFERROR(IF(OR($P105="",$R105=""),"",$P105*$R105),""))</f>
        <v/>
      </c>
      <c r="T105" s="17">
        <f>IF($A105="","",IFERROR(IF(COUNT($N105,$S105)=0,"",SUM($N105,$S105)),""))</f>
        <v/>
      </c>
      <c r="U105" s="14" t="n"/>
      <c r="V105" s="14" t="n"/>
      <c r="W105" s="20">
        <f>IF($A105="","",IFERROR(IF(OR($C105="",$D105="",$E105="",$H105="",$I105="",$J105="",$K105="",$L105=""),"Dados essenciais em falta",IF($C105&gt;$D105,"Datas a corrigir",IF($M105="","Taxa de ajuda por confirmar",IF(AND($P105&lt;&gt;"",$O105=""),"Meio de transporte em falta",IF(AND($P105&lt;&gt;"",$Q105=""),"Código de quilometragem em falta",IF(AND($P105="",$Q105&lt;&gt;""),"Quilómetros em falta",IF(AND($P105&lt;&gt;"",$R105=""),"Taxa de quilometragem por confirmar","Pronto a rever"))))))),"Erro a rever"))</f>
        <v/>
      </c>
    </row>
  </sheetData>
  <mergeCells count="1">
    <mergeCell ref="A1:W1"/>
  </mergeCells>
  <conditionalFormatting sqref="W6:W105">
    <cfRule type="expression" priority="1" dxfId="0" stopIfTrue="1">
      <formula>COUNTIF($W6,"*Pronto a rever*")&gt;0</formula>
    </cfRule>
    <cfRule type="expression" priority="2" dxfId="1" stopIfTrue="1">
      <formula>COUNTIF($W6,"*confirmar*")&gt;0</formula>
    </cfRule>
    <cfRule type="expression" priority="3" dxfId="2" stopIfTrue="1">
      <formula>COUNTIF($W6,"*em falta*")&gt;0</formula>
    </cfRule>
    <cfRule type="expression" priority="4" dxfId="2" stopIfTrue="1">
      <formula>OR(COUNTIF($W6,"*corrigir*")&gt;0,COUNTIF($W6,"*Erro*")&gt;0)</formula>
    </cfRule>
  </conditionalFormatting>
  <dataValidations count="10">
    <dataValidation sqref="A6:A105" showErrorMessage="1" showInputMessage="1" allowBlank="1" errorTitle="Número de registo repetido" error="Cada número de registo deve ser único." type="custom" errorStyle="stop">
      <formula1>=OR(A6="",COUNTIF($A$6:$A$105,A6)=1)</formula1>
    </dataValidation>
    <dataValidation sqref="B6:B105" showErrorMessage="1" showInputMessage="1" allowBlank="1" errorTitle="Estado interno" error="Seleccione um estado interno da lista." type="list" errorStyle="stop">
      <formula1>='Tabelas'!$O$4:$O$6</formula1>
    </dataValidation>
    <dataValidation sqref="C6:C105" showErrorMessage="1" showInputMessage="1" allowBlank="1" errorTitle="Data de início" error="A data de fim não pode ser anterior à data de início." type="custom" errorStyle="stop">
      <formula1>=OR(C6="",D6="",C6&lt;=D6)</formula1>
    </dataValidation>
    <dataValidation sqref="D6:D105" showErrorMessage="1" showInputMessage="1" allowBlank="1" errorTitle="Data de fim" error="A data de fim não pode ser anterior à data de início." type="custom" errorStyle="stop">
      <formula1>=OR(D6="",C6="",D6&gt;=C6)</formula1>
    </dataValidation>
    <dataValidation sqref="H6:H105" showErrorMessage="1" showInputMessage="1" allowBlank="1" errorTitle="Âmbito" error="Seleccione “Nacional” ou “Estrangeiro”." type="list" errorStyle="stop">
      <formula1>='Tabelas'!$N$4:$N$5</formula1>
    </dataValidation>
    <dataValidation sqref="K6:K105" showErrorMessage="1" showInputMessage="1" allowBlank="1" errorTitle="Quantidade elegível" error="Introduza um valor igual ou superior a zero." type="decimal" errorStyle="stop" operator="greaterThanOrEqual">
      <formula1>0</formula1>
    </dataValidation>
    <dataValidation sqref="L6:L105" showErrorMessage="1" showInputMessage="1" allowBlank="1" errorTitle="Código de taxa" error="Seleccione um código de taxa configurado na folha “Tabelas”." type="list" errorStyle="stop">
      <formula1>=IF($H6="Nacional",'Tabelas'!$A$10:$A$29,'Tabelas'!$A$35:$A$54)</formula1>
    </dataValidation>
    <dataValidation sqref="O6:O105" showErrorMessage="1" showInputMessage="1" allowBlank="1" errorTitle="Meio de transporte" error="Seleccione um meio de transporte da lista." type="list" errorStyle="stop">
      <formula1>='Tabelas'!$P$4:$P$8</formula1>
    </dataValidation>
    <dataValidation sqref="P6:P105" showErrorMessage="1" showInputMessage="1" allowBlank="1" errorTitle="Quilometragem" error="Introduza um valor igual ou superior a zero." type="decimal" errorStyle="stop" operator="greaterThanOrEqual">
      <formula1>0</formula1>
    </dataValidation>
    <dataValidation sqref="Q6:Q105" showErrorMessage="1" showInputMessage="1" allowBlank="1" errorTitle="Código de quilometragem" error="Seleccione um código de quilometragem configurado na folha “Tabelas”." type="list" errorStyle="stop">
      <formula1>='Tabelas'!$J$10:$J$29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4"/>
  <sheetViews>
    <sheetView showGridLines="0" zoomScale="9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26" customWidth="1" min="3" max="3"/>
    <col width="23" customWidth="1" min="4" max="4"/>
    <col width="26" customWidth="1" min="5" max="5"/>
    <col width="18" customWidth="1" min="6" max="6"/>
    <col width="30" customWidth="1" min="7" max="7"/>
    <col width="38" customWidth="1" min="8" max="8"/>
    <col width="4" customWidth="1" min="9" max="9"/>
    <col width="25" customWidth="1" min="10" max="10"/>
    <col width="32" customWidth="1" min="11" max="11"/>
    <col width="16" customWidth="1" min="12" max="12"/>
    <col width="30" customWidth="1" min="13" max="13"/>
    <col width="18" customWidth="1" min="14" max="14"/>
    <col width="24" customWidth="1" min="15" max="15"/>
    <col width="31" customWidth="1" min="16" max="16"/>
    <col width="34" customWidth="1" min="17" max="17"/>
  </cols>
  <sheetData>
    <row r="1" ht="28" customHeight="1">
      <c r="A1" s="1" t="inlineStr">
        <is>
          <t>Tabelas de taxas, quilometragem e parâmetros</t>
        </is>
      </c>
    </row>
    <row r="2" ht="28" customHeight="1">
      <c r="A2" s="2" t="inlineStr">
        <is>
          <t>Preencher ou actualizar apenas com informação confirmada para a situação concreta. Os campos desta folha não constituem aconselhamento legal, fiscal ou laboral.</t>
        </is>
      </c>
    </row>
    <row r="3">
      <c r="N3" s="21" t="inlineStr">
        <is>
          <t>Âmbitos</t>
        </is>
      </c>
      <c r="O3" s="21" t="inlineStr">
        <is>
          <t>Estados internos</t>
        </is>
      </c>
      <c r="P3" s="21" t="inlineStr">
        <is>
          <t>Meios de transporte</t>
        </is>
      </c>
    </row>
    <row r="4">
      <c r="N4" s="7" t="inlineStr">
        <is>
          <t>Nacional</t>
        </is>
      </c>
      <c r="O4" s="7" t="inlineStr">
        <is>
          <t>Por rever</t>
        </is>
      </c>
      <c r="P4" s="7" t="inlineStr">
        <is>
          <t>Viatura própria</t>
        </is>
      </c>
    </row>
    <row r="5">
      <c r="N5" s="7" t="inlineStr">
        <is>
          <t>Estrangeiro</t>
        </is>
      </c>
      <c r="O5" s="7" t="inlineStr">
        <is>
          <t>Revisto internamente</t>
        </is>
      </c>
      <c r="P5" s="7" t="inlineStr">
        <is>
          <t>Viatura da entidade</t>
        </is>
      </c>
    </row>
    <row r="6">
      <c r="O6" s="7" t="inlineStr">
        <is>
          <t>Concluído</t>
        </is>
      </c>
      <c r="P6" s="7" t="inlineStr">
        <is>
          <t>Transporte público</t>
        </is>
      </c>
    </row>
    <row r="7">
      <c r="P7" s="7" t="inlineStr">
        <is>
          <t>Táxi</t>
        </is>
      </c>
    </row>
    <row r="8">
      <c r="P8" s="7" t="inlineStr">
        <is>
          <t>Outro</t>
        </is>
      </c>
    </row>
    <row r="9">
      <c r="A9" s="6" t="inlineStr">
        <is>
          <t>Código de taxa</t>
        </is>
      </c>
      <c r="B9" s="6" t="inlineStr">
        <is>
          <t>Designação</t>
        </is>
      </c>
      <c r="C9" s="6" t="inlineStr">
        <is>
          <t>Destino/área de referência</t>
        </is>
      </c>
      <c r="D9" s="6" t="inlineStr">
        <is>
          <t>Categoria/condição</t>
        </is>
      </c>
      <c r="E9" s="6" t="inlineStr">
        <is>
          <t>Unidade de cálculo</t>
        </is>
      </c>
      <c r="F9" s="6" t="inlineStr">
        <is>
          <t>Taxa unitária (€)</t>
        </is>
      </c>
      <c r="G9" s="6" t="inlineStr">
        <is>
          <t>Fonte ou referência</t>
        </is>
      </c>
      <c r="H9" s="6" t="inlineStr">
        <is>
          <t>Observações</t>
        </is>
      </c>
      <c r="J9" s="6" t="inlineStr">
        <is>
          <t>Código de quilometragem</t>
        </is>
      </c>
      <c r="K9" s="6" t="inlineStr">
        <is>
          <t>Designação/meio de transporte</t>
        </is>
      </c>
      <c r="L9" s="6" t="inlineStr">
        <is>
          <t>Taxa €/km</t>
        </is>
      </c>
      <c r="M9" s="6" t="inlineStr">
        <is>
          <t>Fonte ou referência</t>
        </is>
      </c>
    </row>
    <row r="10">
      <c r="A10" s="14" t="inlineStr">
        <is>
          <t>NAC_CONFIRMAR</t>
        </is>
      </c>
      <c r="B10" s="14" t="inlineStr">
        <is>
          <t>Ajudas de custo nacionais — confirmar</t>
        </is>
      </c>
      <c r="C10" s="14" t="inlineStr">
        <is>
          <t>Portugal</t>
        </is>
      </c>
      <c r="D10" s="14" t="inlineStr">
        <is>
          <t>A confirmar</t>
        </is>
      </c>
      <c r="E10" s="14" t="inlineStr">
        <is>
          <t>Unidade indicada no registo</t>
        </is>
      </c>
      <c r="F10" s="22" t="n"/>
      <c r="G10" s="14" t="inlineStr">
        <is>
          <t>Confirmar junto da fonte aplicável</t>
        </is>
      </c>
      <c r="H10" s="14" t="inlineStr">
        <is>
          <t>Não utilizar como taxa normativa sem validação</t>
        </is>
      </c>
      <c r="J10" s="14" t="inlineStr">
        <is>
          <t>KM_CONFIRMAR</t>
        </is>
      </c>
      <c r="K10" s="14" t="inlineStr">
        <is>
          <t>Quilometragem — confirmar</t>
        </is>
      </c>
      <c r="L10" s="23" t="n"/>
      <c r="M10" s="14" t="inlineStr">
        <is>
          <t>Confirmar junto da fonte aplicável</t>
        </is>
      </c>
    </row>
    <row r="11">
      <c r="A11" s="14" t="n"/>
      <c r="B11" s="14" t="n"/>
      <c r="C11" s="14" t="n"/>
      <c r="D11" s="14" t="n"/>
      <c r="E11" s="14" t="n"/>
      <c r="F11" s="22" t="n"/>
      <c r="G11" s="14" t="n"/>
      <c r="H11" s="14" t="n"/>
      <c r="J11" s="14" t="n"/>
      <c r="K11" s="14" t="n"/>
      <c r="L11" s="23" t="n"/>
      <c r="M11" s="14" t="n"/>
    </row>
    <row r="12">
      <c r="A12" s="14" t="n"/>
      <c r="B12" s="14" t="n"/>
      <c r="C12" s="14" t="n"/>
      <c r="D12" s="14" t="n"/>
      <c r="E12" s="14" t="n"/>
      <c r="F12" s="22" t="n"/>
      <c r="G12" s="14" t="n"/>
      <c r="H12" s="14" t="n"/>
      <c r="J12" s="14" t="n"/>
      <c r="K12" s="14" t="n"/>
      <c r="L12" s="23" t="n"/>
      <c r="M12" s="14" t="n"/>
    </row>
    <row r="13">
      <c r="A13" s="14" t="n"/>
      <c r="B13" s="14" t="n"/>
      <c r="C13" s="14" t="n"/>
      <c r="D13" s="14" t="n"/>
      <c r="E13" s="14" t="n"/>
      <c r="F13" s="22" t="n"/>
      <c r="G13" s="14" t="n"/>
      <c r="H13" s="14" t="n"/>
      <c r="J13" s="14" t="n"/>
      <c r="K13" s="14" t="n"/>
      <c r="L13" s="23" t="n"/>
      <c r="M13" s="14" t="n"/>
    </row>
    <row r="14">
      <c r="A14" s="14" t="n"/>
      <c r="B14" s="14" t="n"/>
      <c r="C14" s="14" t="n"/>
      <c r="D14" s="14" t="n"/>
      <c r="E14" s="14" t="n"/>
      <c r="F14" s="22" t="n"/>
      <c r="G14" s="14" t="n"/>
      <c r="H14" s="14" t="n"/>
      <c r="J14" s="14" t="n"/>
      <c r="K14" s="14" t="n"/>
      <c r="L14" s="23" t="n"/>
      <c r="M14" s="14" t="n"/>
    </row>
    <row r="15">
      <c r="A15" s="14" t="n"/>
      <c r="B15" s="14" t="n"/>
      <c r="C15" s="14" t="n"/>
      <c r="D15" s="14" t="n"/>
      <c r="E15" s="14" t="n"/>
      <c r="F15" s="22" t="n"/>
      <c r="G15" s="14" t="n"/>
      <c r="H15" s="14" t="n"/>
      <c r="J15" s="14" t="n"/>
      <c r="K15" s="14" t="n"/>
      <c r="L15" s="23" t="n"/>
      <c r="M15" s="14" t="n"/>
    </row>
    <row r="16">
      <c r="A16" s="14" t="n"/>
      <c r="B16" s="14" t="n"/>
      <c r="C16" s="14" t="n"/>
      <c r="D16" s="14" t="n"/>
      <c r="E16" s="14" t="n"/>
      <c r="F16" s="22" t="n"/>
      <c r="G16" s="14" t="n"/>
      <c r="H16" s="14" t="n"/>
      <c r="J16" s="14" t="n"/>
      <c r="K16" s="14" t="n"/>
      <c r="L16" s="23" t="n"/>
      <c r="M16" s="14" t="n"/>
    </row>
    <row r="17">
      <c r="A17" s="14" t="n"/>
      <c r="B17" s="14" t="n"/>
      <c r="C17" s="14" t="n"/>
      <c r="D17" s="14" t="n"/>
      <c r="E17" s="14" t="n"/>
      <c r="F17" s="22" t="n"/>
      <c r="G17" s="14" t="n"/>
      <c r="H17" s="14" t="n"/>
      <c r="J17" s="14" t="n"/>
      <c r="K17" s="14" t="n"/>
      <c r="L17" s="23" t="n"/>
      <c r="M17" s="14" t="n"/>
    </row>
    <row r="18">
      <c r="A18" s="14" t="n"/>
      <c r="B18" s="14" t="n"/>
      <c r="C18" s="14" t="n"/>
      <c r="D18" s="14" t="n"/>
      <c r="E18" s="14" t="n"/>
      <c r="F18" s="22" t="n"/>
      <c r="G18" s="14" t="n"/>
      <c r="H18" s="14" t="n"/>
      <c r="J18" s="14" t="n"/>
      <c r="K18" s="14" t="n"/>
      <c r="L18" s="23" t="n"/>
      <c r="M18" s="14" t="n"/>
    </row>
    <row r="19">
      <c r="A19" s="14" t="n"/>
      <c r="B19" s="14" t="n"/>
      <c r="C19" s="14" t="n"/>
      <c r="D19" s="14" t="n"/>
      <c r="E19" s="14" t="n"/>
      <c r="F19" s="22" t="n"/>
      <c r="G19" s="14" t="n"/>
      <c r="H19" s="14" t="n"/>
      <c r="J19" s="14" t="n"/>
      <c r="K19" s="14" t="n"/>
      <c r="L19" s="23" t="n"/>
      <c r="M19" s="14" t="n"/>
    </row>
    <row r="20">
      <c r="A20" s="14" t="n"/>
      <c r="B20" s="14" t="n"/>
      <c r="C20" s="14" t="n"/>
      <c r="D20" s="14" t="n"/>
      <c r="E20" s="14" t="n"/>
      <c r="F20" s="22" t="n"/>
      <c r="G20" s="14" t="n"/>
      <c r="H20" s="14" t="n"/>
      <c r="J20" s="14" t="n"/>
      <c r="K20" s="14" t="n"/>
      <c r="L20" s="23" t="n"/>
      <c r="M20" s="14" t="n"/>
    </row>
    <row r="21">
      <c r="A21" s="14" t="n"/>
      <c r="B21" s="14" t="n"/>
      <c r="C21" s="14" t="n"/>
      <c r="D21" s="14" t="n"/>
      <c r="E21" s="14" t="n"/>
      <c r="F21" s="22" t="n"/>
      <c r="G21" s="14" t="n"/>
      <c r="H21" s="14" t="n"/>
      <c r="J21" s="14" t="n"/>
      <c r="K21" s="14" t="n"/>
      <c r="L21" s="23" t="n"/>
      <c r="M21" s="14" t="n"/>
    </row>
    <row r="22">
      <c r="A22" s="14" t="n"/>
      <c r="B22" s="14" t="n"/>
      <c r="C22" s="14" t="n"/>
      <c r="D22" s="14" t="n"/>
      <c r="E22" s="14" t="n"/>
      <c r="F22" s="22" t="n"/>
      <c r="G22" s="14" t="n"/>
      <c r="H22" s="14" t="n"/>
      <c r="J22" s="14" t="n"/>
      <c r="K22" s="14" t="n"/>
      <c r="L22" s="23" t="n"/>
      <c r="M22" s="14" t="n"/>
    </row>
    <row r="23">
      <c r="A23" s="14" t="n"/>
      <c r="B23" s="14" t="n"/>
      <c r="C23" s="14" t="n"/>
      <c r="D23" s="14" t="n"/>
      <c r="E23" s="14" t="n"/>
      <c r="F23" s="22" t="n"/>
      <c r="G23" s="14" t="n"/>
      <c r="H23" s="14" t="n"/>
      <c r="J23" s="14" t="n"/>
      <c r="K23" s="14" t="n"/>
      <c r="L23" s="23" t="n"/>
      <c r="M23" s="14" t="n"/>
    </row>
    <row r="24">
      <c r="A24" s="14" t="n"/>
      <c r="B24" s="14" t="n"/>
      <c r="C24" s="14" t="n"/>
      <c r="D24" s="14" t="n"/>
      <c r="E24" s="14" t="n"/>
      <c r="F24" s="22" t="n"/>
      <c r="G24" s="14" t="n"/>
      <c r="H24" s="14" t="n"/>
      <c r="J24" s="14" t="n"/>
      <c r="K24" s="14" t="n"/>
      <c r="L24" s="23" t="n"/>
      <c r="M24" s="14" t="n"/>
    </row>
    <row r="25">
      <c r="A25" s="14" t="n"/>
      <c r="B25" s="14" t="n"/>
      <c r="C25" s="14" t="n"/>
      <c r="D25" s="14" t="n"/>
      <c r="E25" s="14" t="n"/>
      <c r="F25" s="22" t="n"/>
      <c r="G25" s="14" t="n"/>
      <c r="H25" s="14" t="n"/>
      <c r="J25" s="14" t="n"/>
      <c r="K25" s="14" t="n"/>
      <c r="L25" s="23" t="n"/>
      <c r="M25" s="14" t="n"/>
    </row>
    <row r="26">
      <c r="A26" s="14" t="n"/>
      <c r="B26" s="14" t="n"/>
      <c r="C26" s="14" t="n"/>
      <c r="D26" s="14" t="n"/>
      <c r="E26" s="14" t="n"/>
      <c r="F26" s="22" t="n"/>
      <c r="G26" s="14" t="n"/>
      <c r="H26" s="14" t="n"/>
      <c r="J26" s="14" t="n"/>
      <c r="K26" s="14" t="n"/>
      <c r="L26" s="23" t="n"/>
      <c r="M26" s="14" t="n"/>
    </row>
    <row r="27">
      <c r="A27" s="14" t="n"/>
      <c r="B27" s="14" t="n"/>
      <c r="C27" s="14" t="n"/>
      <c r="D27" s="14" t="n"/>
      <c r="E27" s="14" t="n"/>
      <c r="F27" s="22" t="n"/>
      <c r="G27" s="14" t="n"/>
      <c r="H27" s="14" t="n"/>
      <c r="J27" s="14" t="n"/>
      <c r="K27" s="14" t="n"/>
      <c r="L27" s="23" t="n"/>
      <c r="M27" s="14" t="n"/>
    </row>
    <row r="28">
      <c r="A28" s="14" t="n"/>
      <c r="B28" s="14" t="n"/>
      <c r="C28" s="14" t="n"/>
      <c r="D28" s="14" t="n"/>
      <c r="E28" s="14" t="n"/>
      <c r="F28" s="22" t="n"/>
      <c r="G28" s="14" t="n"/>
      <c r="H28" s="14" t="n"/>
      <c r="J28" s="14" t="n"/>
      <c r="K28" s="14" t="n"/>
      <c r="L28" s="23" t="n"/>
      <c r="M28" s="14" t="n"/>
    </row>
    <row r="29">
      <c r="A29" s="14" t="n"/>
      <c r="B29" s="14" t="n"/>
      <c r="C29" s="14" t="n"/>
      <c r="D29" s="14" t="n"/>
      <c r="E29" s="14" t="n"/>
      <c r="F29" s="22" t="n"/>
      <c r="G29" s="14" t="n"/>
      <c r="H29" s="14" t="n"/>
      <c r="J29" s="14" t="n"/>
      <c r="K29" s="14" t="n"/>
      <c r="L29" s="23" t="n"/>
      <c r="M29" s="14" t="n"/>
    </row>
    <row r="34">
      <c r="A34" s="6" t="inlineStr">
        <is>
          <t>Código de taxa</t>
        </is>
      </c>
      <c r="B34" s="6" t="inlineStr">
        <is>
          <t>Designação</t>
        </is>
      </c>
      <c r="C34" s="6" t="inlineStr">
        <is>
          <t>Destino/área de referência</t>
        </is>
      </c>
      <c r="D34" s="6" t="inlineStr">
        <is>
          <t>Categoria/condição</t>
        </is>
      </c>
      <c r="E34" s="6" t="inlineStr">
        <is>
          <t>Unidade de cálculo</t>
        </is>
      </c>
      <c r="F34" s="6" t="inlineStr">
        <is>
          <t>Taxa unitária (€)</t>
        </is>
      </c>
      <c r="G34" s="6" t="inlineStr">
        <is>
          <t>Fonte ou referência</t>
        </is>
      </c>
      <c r="H34" s="6" t="inlineStr">
        <is>
          <t>Observações</t>
        </is>
      </c>
      <c r="P34" s="6" t="inlineStr">
        <is>
          <t>Parâmetros do painel</t>
        </is>
      </c>
      <c r="Q34" s="24" t="n"/>
    </row>
    <row r="35">
      <c r="A35" s="14" t="inlineStr">
        <is>
          <t>EXT_CONFIRMAR</t>
        </is>
      </c>
      <c r="B35" s="14" t="inlineStr">
        <is>
          <t>Ajudas de custo ao estrangeiro — confirmar</t>
        </is>
      </c>
      <c r="C35" s="14" t="inlineStr">
        <is>
          <t>A indicar</t>
        </is>
      </c>
      <c r="D35" s="14" t="inlineStr">
        <is>
          <t>A confirmar</t>
        </is>
      </c>
      <c r="E35" s="14" t="inlineStr">
        <is>
          <t>Unidade indicada no registo</t>
        </is>
      </c>
      <c r="F35" s="22" t="n"/>
      <c r="G35" s="14" t="inlineStr">
        <is>
          <t>Confirmar junto da fonte aplicável</t>
        </is>
      </c>
      <c r="H35" s="14" t="inlineStr">
        <is>
          <t>Não utilizar como taxa normativa sem validação</t>
        </is>
      </c>
      <c r="P35" s="7" t="inlineStr">
        <is>
          <t>Data inicial do período</t>
        </is>
      </c>
      <c r="Q35" s="15" t="n"/>
    </row>
    <row r="36">
      <c r="A36" s="14" t="n"/>
      <c r="B36" s="14" t="n"/>
      <c r="C36" s="14" t="n"/>
      <c r="D36" s="14" t="n"/>
      <c r="E36" s="14" t="n"/>
      <c r="F36" s="22" t="n"/>
      <c r="G36" s="14" t="n"/>
      <c r="H36" s="14" t="n"/>
      <c r="P36" s="7" t="inlineStr">
        <is>
          <t>Data final do período</t>
        </is>
      </c>
      <c r="Q36" s="15" t="n"/>
    </row>
    <row r="37">
      <c r="A37" s="14" t="n"/>
      <c r="B37" s="14" t="n"/>
      <c r="C37" s="14" t="n"/>
      <c r="D37" s="14" t="n"/>
      <c r="E37" s="14" t="n"/>
      <c r="F37" s="22" t="n"/>
      <c r="G37" s="14" t="n"/>
      <c r="H37" s="14" t="n"/>
    </row>
    <row r="38">
      <c r="A38" s="14" t="n"/>
      <c r="B38" s="14" t="n"/>
      <c r="C38" s="14" t="n"/>
      <c r="D38" s="14" t="n"/>
      <c r="E38" s="14" t="n"/>
      <c r="F38" s="22" t="n"/>
      <c r="G38" s="14" t="n"/>
      <c r="H38" s="14" t="n"/>
      <c r="P38" s="7" t="inlineStr">
        <is>
          <t>Controlo de códigos nacionais</t>
        </is>
      </c>
      <c r="Q38" s="20">
        <f>IFERROR(IF(SUMPRODUCT(--($A$10:$A$29&lt;&gt;""),--(COUNTIF($A$10:$A$29,$A$10:$A$29)&gt;1))&gt;0,"Existem códigos duplicados","Códigos nacionais sem duplicados"),"Verificar tabela nacional")</f>
        <v/>
      </c>
    </row>
    <row r="39">
      <c r="A39" s="14" t="n"/>
      <c r="B39" s="14" t="n"/>
      <c r="C39" s="14" t="n"/>
      <c r="D39" s="14" t="n"/>
      <c r="E39" s="14" t="n"/>
      <c r="F39" s="22" t="n"/>
      <c r="G39" s="14" t="n"/>
      <c r="H39" s="14" t="n"/>
      <c r="P39" s="7" t="inlineStr">
        <is>
          <t>Controlo de códigos estrangeiros</t>
        </is>
      </c>
      <c r="Q39" s="20">
        <f>IFERROR(IF(SUMPRODUCT(--($A$35:$A$54&lt;&gt;""),--(COUNTIF($A$35:$A$54,$A$35:$A$54)&gt;1))&gt;0,"Existem códigos duplicados","Códigos estrangeiros sem duplicados"),"Verificar tabela estrangeira")</f>
        <v/>
      </c>
    </row>
    <row r="40">
      <c r="A40" s="14" t="n"/>
      <c r="B40" s="14" t="n"/>
      <c r="C40" s="14" t="n"/>
      <c r="D40" s="14" t="n"/>
      <c r="E40" s="14" t="n"/>
      <c r="F40" s="22" t="n"/>
      <c r="G40" s="14" t="n"/>
      <c r="H40" s="14" t="n"/>
      <c r="P40" s="7" t="inlineStr">
        <is>
          <t>Controlo de códigos de quilometragem</t>
        </is>
      </c>
      <c r="Q40" s="20">
        <f>IFERROR(IF(SUMPRODUCT(--($J$10:$J$29&lt;&gt;""),--(COUNTIF($J$10:$J$29,$J$10:$J$29)&gt;1))&gt;0,"Existem códigos duplicados","Códigos de quilometragem sem duplicados"),"Verificar tabela de quilometragem")</f>
        <v/>
      </c>
    </row>
    <row r="41">
      <c r="A41" s="14" t="n"/>
      <c r="B41" s="14" t="n"/>
      <c r="C41" s="14" t="n"/>
      <c r="D41" s="14" t="n"/>
      <c r="E41" s="14" t="n"/>
      <c r="F41" s="22" t="n"/>
      <c r="G41" s="14" t="n"/>
      <c r="H41" s="14" t="n"/>
    </row>
    <row r="42">
      <c r="A42" s="14" t="n"/>
      <c r="B42" s="14" t="n"/>
      <c r="C42" s="14" t="n"/>
      <c r="D42" s="14" t="n"/>
      <c r="E42" s="14" t="n"/>
      <c r="F42" s="22" t="n"/>
      <c r="G42" s="14" t="n"/>
      <c r="H42" s="14" t="n"/>
    </row>
    <row r="43">
      <c r="A43" s="14" t="n"/>
      <c r="B43" s="14" t="n"/>
      <c r="C43" s="14" t="n"/>
      <c r="D43" s="14" t="n"/>
      <c r="E43" s="14" t="n"/>
      <c r="F43" s="22" t="n"/>
      <c r="G43" s="14" t="n"/>
      <c r="H43" s="14" t="n"/>
    </row>
    <row r="44">
      <c r="A44" s="14" t="n"/>
      <c r="B44" s="14" t="n"/>
      <c r="C44" s="14" t="n"/>
      <c r="D44" s="14" t="n"/>
      <c r="E44" s="14" t="n"/>
      <c r="F44" s="22" t="n"/>
      <c r="G44" s="14" t="n"/>
      <c r="H44" s="14" t="n"/>
    </row>
    <row r="45">
      <c r="A45" s="14" t="n"/>
      <c r="B45" s="14" t="n"/>
      <c r="C45" s="14" t="n"/>
      <c r="D45" s="14" t="n"/>
      <c r="E45" s="14" t="n"/>
      <c r="F45" s="22" t="n"/>
      <c r="G45" s="14" t="n"/>
      <c r="H45" s="14" t="n"/>
    </row>
    <row r="46">
      <c r="A46" s="14" t="n"/>
      <c r="B46" s="14" t="n"/>
      <c r="C46" s="14" t="n"/>
      <c r="D46" s="14" t="n"/>
      <c r="E46" s="14" t="n"/>
      <c r="F46" s="22" t="n"/>
      <c r="G46" s="14" t="n"/>
      <c r="H46" s="14" t="n"/>
    </row>
    <row r="47">
      <c r="A47" s="14" t="n"/>
      <c r="B47" s="14" t="n"/>
      <c r="C47" s="14" t="n"/>
      <c r="D47" s="14" t="n"/>
      <c r="E47" s="14" t="n"/>
      <c r="F47" s="22" t="n"/>
      <c r="G47" s="14" t="n"/>
      <c r="H47" s="14" t="n"/>
    </row>
    <row r="48">
      <c r="A48" s="14" t="n"/>
      <c r="B48" s="14" t="n"/>
      <c r="C48" s="14" t="n"/>
      <c r="D48" s="14" t="n"/>
      <c r="E48" s="14" t="n"/>
      <c r="F48" s="22" t="n"/>
      <c r="G48" s="14" t="n"/>
      <c r="H48" s="14" t="n"/>
    </row>
    <row r="49">
      <c r="A49" s="14" t="n"/>
      <c r="B49" s="14" t="n"/>
      <c r="C49" s="14" t="n"/>
      <c r="D49" s="14" t="n"/>
      <c r="E49" s="14" t="n"/>
      <c r="F49" s="22" t="n"/>
      <c r="G49" s="14" t="n"/>
      <c r="H49" s="14" t="n"/>
    </row>
    <row r="50">
      <c r="A50" s="14" t="n"/>
      <c r="B50" s="14" t="n"/>
      <c r="C50" s="14" t="n"/>
      <c r="D50" s="14" t="n"/>
      <c r="E50" s="14" t="n"/>
      <c r="F50" s="22" t="n"/>
      <c r="G50" s="14" t="n"/>
      <c r="H50" s="14" t="n"/>
    </row>
    <row r="51">
      <c r="A51" s="14" t="n"/>
      <c r="B51" s="14" t="n"/>
      <c r="C51" s="14" t="n"/>
      <c r="D51" s="14" t="n"/>
      <c r="E51" s="14" t="n"/>
      <c r="F51" s="22" t="n"/>
      <c r="G51" s="14" t="n"/>
      <c r="H51" s="14" t="n"/>
    </row>
    <row r="52">
      <c r="A52" s="14" t="n"/>
      <c r="B52" s="14" t="n"/>
      <c r="C52" s="14" t="n"/>
      <c r="D52" s="14" t="n"/>
      <c r="E52" s="14" t="n"/>
      <c r="F52" s="22" t="n"/>
      <c r="G52" s="14" t="n"/>
      <c r="H52" s="14" t="n"/>
    </row>
    <row r="53">
      <c r="A53" s="14" t="n"/>
      <c r="B53" s="14" t="n"/>
      <c r="C53" s="14" t="n"/>
      <c r="D53" s="14" t="n"/>
      <c r="E53" s="14" t="n"/>
      <c r="F53" s="22" t="n"/>
      <c r="G53" s="14" t="n"/>
      <c r="H53" s="14" t="n"/>
    </row>
    <row r="54">
      <c r="A54" s="14" t="n"/>
      <c r="B54" s="14" t="n"/>
      <c r="C54" s="14" t="n"/>
      <c r="D54" s="14" t="n"/>
      <c r="E54" s="14" t="n"/>
      <c r="F54" s="22" t="n"/>
      <c r="G54" s="14" t="n"/>
      <c r="H54" s="14" t="n"/>
    </row>
  </sheetData>
  <mergeCells count="1">
    <mergeCell ref="A1:Q1"/>
  </mergeCells>
  <conditionalFormatting sqref="Q38:Q40">
    <cfRule type="expression" priority="1" dxfId="0" stopIfTrue="1">
      <formula>COUNTIF($Q38,"*sem duplicados*")&gt;0</formula>
    </cfRule>
    <cfRule type="expression" priority="2" dxfId="2" stopIfTrue="1">
      <formula>OR(COUNTIF($Q38,"*duplicados*")&gt;0,COUNTIF($Q38,"*Verificar*")&gt;0)</formula>
    </cfRule>
  </conditionalFormatting>
  <dataValidations count="2">
    <dataValidation sqref="Q35" showErrorMessage="1" showInputMessage="1" allowBlank="1" errorTitle="Data inicial" error="Introduza uma data válida." type="date" errorStyle="stop" operator="between">
      <formula1>0</formula1>
      <formula2>DATE(9999,12,31)</formula2>
    </dataValidation>
    <dataValidation sqref="Q36" showErrorMessage="1" showInputMessage="1" allowBlank="1" errorTitle="Data final" error="Introduza uma data válida." type="date" errorStyle="stop" operator="between">
      <formula1>0</formula1>
      <formula2>DATE(9999,12,31)</formula2>
    </dataValidation>
  </dataValidation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5"/>
  <sheetViews>
    <sheetView showGridLines="0" zoomScale="95" workbookViewId="0">
      <selection activeCell="A1" sqref="A1"/>
    </sheetView>
  </sheetViews>
  <sheetFormatPr baseColWidth="8" defaultRowHeight="15"/>
  <cols>
    <col width="28" customWidth="1" min="1" max="1"/>
    <col width="9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1" t="inlineStr">
        <is>
          <t>Instruções de utilização</t>
        </is>
      </c>
    </row>
    <row r="2" ht="22" customHeight="1"/>
    <row r="3" ht="22" customHeight="1">
      <c r="A3" s="25" t="inlineStr">
        <is>
          <t>1 — Finalidade do ficheiro</t>
        </is>
      </c>
      <c r="B3" s="26" t="n"/>
      <c r="C3" s="26" t="n"/>
      <c r="D3" s="26" t="n"/>
      <c r="E3" s="26" t="n"/>
      <c r="F3" s="26" t="n"/>
      <c r="G3" s="26" t="n"/>
      <c r="H3" s="26" t="n"/>
    </row>
    <row r="4" ht="32" customHeight="1">
      <c r="B4" s="27" t="inlineStr">
        <is>
          <t>Este ficheiro permite registar deslocações nacionais e ao estrangeiro, associar destinos, introduzir quilometragem e calcular valores a partir de taxas configuradas pelo utilizador. Destina-se a utilização interna por particulares, trabalhadores independentes e PME.</t>
        </is>
      </c>
    </row>
    <row r="5" ht="22" customHeight="1"/>
    <row r="6" ht="22" customHeight="1"/>
    <row r="7" ht="22" customHeight="1">
      <c r="A7" s="25" t="inlineStr">
        <is>
          <t>2 — Antes de começar</t>
        </is>
      </c>
      <c r="B7" s="26" t="n"/>
      <c r="C7" s="26" t="n"/>
      <c r="D7" s="26" t="n"/>
      <c r="E7" s="26" t="n"/>
      <c r="F7" s="26" t="n"/>
      <c r="G7" s="26" t="n"/>
      <c r="H7" s="26" t="n"/>
    </row>
    <row r="8" ht="32" customHeight="1">
      <c r="B8" s="27" t="inlineStr">
        <is>
          <t>1. Abrir a folha «Tabelas».</t>
        </is>
      </c>
    </row>
    <row r="9" ht="32" customHeight="1">
      <c r="B9" s="27" t="inlineStr">
        <is>
          <t>2. Confirmar os critérios aplicáveis à situação concreta junto da fonte oficial competente.</t>
        </is>
      </c>
    </row>
    <row r="10" ht="32" customHeight="1">
      <c r="B10" s="27" t="inlineStr">
        <is>
          <t>3. Preencher as tabelas nacional, estrangeiro e de quilometragem apenas com taxas confirmadas.</t>
        </is>
      </c>
    </row>
    <row r="11" ht="32" customHeight="1">
      <c r="B11" s="27" t="inlineStr">
        <is>
          <t>4. Introduzir um código único para cada taxa.</t>
        </is>
      </c>
    </row>
    <row r="12" ht="32" customHeight="1">
      <c r="B12" s="27" t="inlineStr">
        <is>
          <t>5. Não utilizar os códigos «NAC_CONFIRMAR», «EXT_CONFIRMAR» ou «KM_CONFIRMAR» como referência definitiva sem confirmar os valores aplicáveis.</t>
        </is>
      </c>
    </row>
    <row r="13" ht="32" customHeight="1">
      <c r="B13" s="27" t="inlineStr">
        <is>
          <t>6. Se não existir taxa configurada, os montantes calculados permanecem vazios e o registo será assinalado para revisão.</t>
        </is>
      </c>
    </row>
    <row r="14" ht="22" customHeight="1"/>
    <row r="15" ht="22" customHeight="1"/>
    <row r="16" ht="22" customHeight="1">
      <c r="A16" s="25" t="inlineStr">
        <is>
          <t>3 — Como preencher os registos</t>
        </is>
      </c>
      <c r="B16" s="26" t="n"/>
      <c r="C16" s="26" t="n"/>
      <c r="D16" s="26" t="n"/>
      <c r="E16" s="26" t="n"/>
      <c r="F16" s="26" t="n"/>
      <c r="G16" s="26" t="n"/>
      <c r="H16" s="26" t="n"/>
    </row>
    <row r="17" ht="32" customHeight="1">
      <c r="B17" s="27" t="inlineStr">
        <is>
          <t>1. Abrir a folha «Registos».</t>
        </is>
      </c>
    </row>
    <row r="18" ht="32" customHeight="1">
      <c r="B18" s="27" t="inlineStr">
        <is>
          <t>2. Preencher as células com fundo amarelo-claro.</t>
        </is>
      </c>
    </row>
    <row r="19" ht="32" customHeight="1">
      <c r="B19" s="27" t="inlineStr">
        <is>
          <t>3. Seleccionar o âmbito «Nacional» ou «Estrangeiro».</t>
        </is>
      </c>
    </row>
    <row r="20" ht="32" customHeight="1">
      <c r="B20" s="27" t="inlineStr">
        <is>
          <t>4. Indicar o destino e o país.</t>
        </is>
      </c>
    </row>
    <row r="21" ht="32" customHeight="1">
      <c r="B21" s="27" t="inlineStr">
        <is>
          <t>5. Introduzir a quantidade elegível de acordo com o critério aplicável ao caso.</t>
        </is>
      </c>
    </row>
    <row r="22" ht="32" customHeight="1">
      <c r="B22" s="27" t="inlineStr">
        <is>
          <t>6. Seleccionar o código de taxa correspondente.</t>
        </is>
      </c>
    </row>
    <row r="23" ht="32" customHeight="1">
      <c r="B23" s="27" t="inlineStr">
        <is>
          <t>7. Introduzir os quilómetros apenas quando aplicável.</t>
        </is>
      </c>
    </row>
    <row r="24" ht="32" customHeight="1">
      <c r="B24" s="27" t="inlineStr">
        <is>
          <t>8. Seleccionar o código de quilometragem configurado.</t>
        </is>
      </c>
    </row>
    <row r="25" ht="32" customHeight="1">
      <c r="B25" s="27" t="inlineStr">
        <is>
          <t>9. Guardar uma referência de comprovativo ou documento de suporte.</t>
        </is>
      </c>
    </row>
    <row r="26" ht="32" customHeight="1">
      <c r="B26" s="27" t="inlineStr">
        <is>
          <t>10. Confirmar que a coluna «Controlo» apresenta «Pronto a rever».</t>
        </is>
      </c>
    </row>
    <row r="27" ht="22" customHeight="1"/>
    <row r="28" ht="22" customHeight="1"/>
    <row r="29" ht="22" customHeight="1">
      <c r="A29" s="25" t="inlineStr">
        <is>
          <t>4 — Significado das cores</t>
        </is>
      </c>
      <c r="B29" s="26" t="n"/>
      <c r="C29" s="26" t="n"/>
      <c r="D29" s="26" t="n"/>
      <c r="E29" s="26" t="n"/>
      <c r="F29" s="26" t="n"/>
      <c r="G29" s="26" t="n"/>
      <c r="H29" s="26" t="n"/>
    </row>
    <row r="30" ht="22" customHeight="1">
      <c r="A30" s="6" t="inlineStr">
        <is>
          <t>Cor</t>
        </is>
      </c>
      <c r="B30" s="6" t="inlineStr">
        <is>
          <t>Significado</t>
        </is>
      </c>
    </row>
    <row r="31" ht="22" customHeight="1">
      <c r="A31" s="28" t="inlineStr">
        <is>
          <t>Amarelo-claro</t>
        </is>
      </c>
      <c r="B31" s="28" t="inlineStr">
        <is>
          <t>Célula editável pelo utilizador</t>
        </is>
      </c>
    </row>
    <row r="32" ht="22" customHeight="1">
      <c r="A32" s="20" t="inlineStr">
        <is>
          <t>Cinzento-claro</t>
        </is>
      </c>
      <c r="B32" s="20" t="inlineStr">
        <is>
          <t>Célula calculada automaticamente</t>
        </is>
      </c>
    </row>
    <row r="33" ht="22" customHeight="1">
      <c r="A33" s="29" t="inlineStr">
        <is>
          <t>Verde</t>
        </is>
      </c>
      <c r="B33" s="29" t="inlineStr">
        <is>
          <t>Registo ou controlo sem alerta detectado</t>
        </is>
      </c>
    </row>
    <row r="34" ht="22" customHeight="1">
      <c r="A34" s="30" t="inlineStr">
        <is>
          <t>Âmbar</t>
        </is>
      </c>
      <c r="B34" s="30" t="inlineStr">
        <is>
          <t>Informação pendente de confirmação</t>
        </is>
      </c>
    </row>
    <row r="35" ht="22" customHeight="1">
      <c r="A35" s="31" t="inlineStr">
        <is>
          <t>Vermelho</t>
        </is>
      </c>
      <c r="B35" s="31" t="inlineStr">
        <is>
          <t>Erro de preenchimento ou elemento essencial em falta</t>
        </is>
      </c>
    </row>
    <row r="36" ht="22" customHeight="1">
      <c r="A36" s="25" t="inlineStr">
        <is>
          <t>5 — Painel e controlo final</t>
        </is>
      </c>
      <c r="B36" s="26" t="n"/>
      <c r="C36" s="26" t="n"/>
      <c r="D36" s="26" t="n"/>
      <c r="E36" s="26" t="n"/>
      <c r="F36" s="26" t="n"/>
      <c r="G36" s="26" t="n"/>
      <c r="H36" s="26" t="n"/>
    </row>
    <row r="37" ht="32" customHeight="1">
      <c r="B37" s="27" t="inlineStr">
        <is>
          <t>O «Painel» resume os valores dos registos no período seleccionado na folha «Tabelas». A diferença de controlo por âmbito deve ser igual a zero. Um valor diferente de zero indica que o total global não coincide com a soma dos subtotais nacional e estrangeiro e deve ser revisto.</t>
        </is>
      </c>
    </row>
    <row r="38" ht="22" customHeight="1"/>
    <row r="39" ht="22" customHeight="1"/>
    <row r="40" ht="22" customHeight="1">
      <c r="A40" s="25" t="inlineStr">
        <is>
          <t>6 — Limites do ficheiro</t>
        </is>
      </c>
      <c r="B40" s="26" t="n"/>
      <c r="C40" s="26" t="n"/>
      <c r="D40" s="26" t="n"/>
      <c r="E40" s="26" t="n"/>
      <c r="F40" s="26" t="n"/>
      <c r="G40" s="26" t="n"/>
      <c r="H40" s="26" t="n"/>
    </row>
    <row r="41" ht="32" customHeight="1">
      <c r="B41" s="27" t="inlineStr">
        <is>
          <t>O ficheiro não determina automaticamente elegibilidade, enquadramento fiscal, enquadramento laboral, limites, taxas, prazos, obrigações declarativas ou documentação legalmente exigida. Esses elementos dependem da situação concreta e devem ser confirmados junto das fontes oficiais competentes ou de apoio profissional qualificado.</t>
        </is>
      </c>
    </row>
    <row r="42" ht="22" customHeight="1"/>
    <row r="43" ht="22" customHeight="1"/>
    <row r="44" ht="22" customHeight="1">
      <c r="A44" s="25" t="inlineStr">
        <is>
          <t>7 — Conservação de evidência</t>
        </is>
      </c>
      <c r="B44" s="26" t="n"/>
      <c r="C44" s="26" t="n"/>
      <c r="D44" s="26" t="n"/>
      <c r="E44" s="26" t="n"/>
      <c r="F44" s="26" t="n"/>
      <c r="G44" s="26" t="n"/>
      <c r="H44" s="26" t="n"/>
    </row>
    <row r="45" ht="32" customHeight="1">
      <c r="B45" s="27" t="inlineStr">
        <is>
          <t>A coluna «Referência de comprovativo» deve ser utilizada para indicar a referência interna, documento, fatura, recibo, mapa de deslocação ou outro elemento de suporte que o utilizador considere necessário conservar.</t>
        </is>
      </c>
    </row>
    <row r="46" ht="22" customHeight="1"/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2026-09-02T11:43:34Z</dcterms:created>
  <dcterms:modified xmlns:dcterms="http://purl.org/dc/terms/" xmlns:xsi="http://www.w3.org/2001/XMLSchema-instance" xsi:type="dcterms:W3CDTF">2026-09-02T11:43:34Z</dcterms:modified>
</cp:coreProperties>
</file>