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ainel" sheetId="1" state="visible" r:id="rId1"/>
    <sheet xmlns:r="http://schemas.openxmlformats.org/officeDocument/2006/relationships" name="Cálculos de cessação" sheetId="2" state="visible" r:id="rId2"/>
    <sheet xmlns:r="http://schemas.openxmlformats.org/officeDocument/2006/relationships" name="Parâmetros" sheetId="3" state="visible" r:id="rId3"/>
    <sheet xmlns:r="http://schemas.openxmlformats.org/officeDocument/2006/relationships" name="Instruções" sheetId="4" state="visible" r:id="rId4"/>
  </sheets>
  <definedNames/>
  <calcPr calcId="124519" calcMode="auto" fullCalcOnLoad="1" forceFullCalc="1"/>
</workbook>
</file>

<file path=xl/styles.xml><?xml version="1.0" encoding="utf-8"?>
<styleSheet xmlns="http://schemas.openxmlformats.org/spreadsheetml/2006/main">
  <numFmts count="3">
    <numFmt numFmtId="164" formatCode="# ##0,00 €"/>
    <numFmt numFmtId="165" formatCode="d/m/yyyy"/>
    <numFmt numFmtId="166" formatCode="0,00%"/>
  </numFmts>
  <fonts count="8">
    <font>
      <name val="Calibri"/>
      <family val="2"/>
      <color theme="1"/>
      <sz val="11"/>
      <scheme val="minor"/>
    </font>
    <font>
      <name val="Calibri"/>
      <b val="1"/>
      <color rgb="00FFFFFF"/>
      <sz val="16"/>
    </font>
    <font>
      <name val="Calibri"/>
      <b val="1"/>
      <color rgb="000B4F6C"/>
      <sz val="14"/>
    </font>
    <font>
      <name val="Calibri"/>
      <i val="1"/>
      <color rgb="001F2933"/>
      <sz val="10"/>
    </font>
    <font>
      <name val="Calibri"/>
      <b val="1"/>
      <color rgb="001F2933"/>
      <sz val="10"/>
    </font>
    <font>
      <name val="Calibri"/>
      <b val="1"/>
      <color rgb="00FFFFFF"/>
      <sz val="11"/>
    </font>
    <font>
      <name val="Calibri"/>
      <b val="1"/>
      <color rgb="001F2933"/>
      <sz val="13"/>
    </font>
    <font>
      <name val="Calibri"/>
      <color rgb="001F2933"/>
      <sz val="10"/>
    </font>
  </fonts>
  <fills count="7">
    <fill>
      <patternFill/>
    </fill>
    <fill>
      <patternFill patternType="gray125"/>
    </fill>
    <fill>
      <patternFill patternType="solid">
        <fgColor rgb="000B4F6C"/>
      </patternFill>
    </fill>
    <fill>
      <patternFill patternType="solid">
        <fgColor rgb="00F5F0E6"/>
      </patternFill>
    </fill>
    <fill>
      <patternFill patternType="solid">
        <fgColor rgb="00FFF3D6"/>
      </patternFill>
    </fill>
    <fill>
      <patternFill patternType="solid">
        <fgColor rgb="00E7ECEF"/>
      </patternFill>
    </fill>
    <fill>
      <patternFill patternType="solid">
        <fgColor rgb="00146B4A"/>
      </patternFill>
    </fill>
  </fills>
  <borders count="2">
    <border>
      <left/>
      <right/>
      <top/>
      <bottom/>
      <diagonal/>
    </border>
    <border>
      <left style="thin">
        <color rgb="00CBD5D8"/>
      </left>
      <right style="thin">
        <color rgb="00CBD5D8"/>
      </right>
      <top style="thin">
        <color rgb="00CBD5D8"/>
      </top>
      <bottom style="thin">
        <color rgb="00CBD5D8"/>
      </bottom>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xf>
    <xf numFmtId="0" fontId="2" fillId="0" borderId="0" applyAlignment="1" pivotButton="0" quotePrefix="0" xfId="0">
      <alignment horizontal="left" vertical="center"/>
    </xf>
    <xf numFmtId="0" fontId="3" fillId="0" borderId="0" applyAlignment="1" pivotButton="0" quotePrefix="0" xfId="0">
      <alignment horizontal="left" vertical="top" wrapText="1"/>
    </xf>
    <xf numFmtId="0" fontId="4" fillId="3" borderId="1" applyAlignment="1" pivotButton="0" quotePrefix="0" xfId="0">
      <alignment horizontal="left" vertical="center"/>
    </xf>
    <xf numFmtId="0" fontId="4" fillId="4" borderId="1" applyAlignment="1" pivotButton="0" quotePrefix="0" xfId="0">
      <alignment horizontal="center" vertical="center"/>
    </xf>
    <xf numFmtId="0" fontId="5" fillId="6" borderId="1" applyAlignment="1" pivotButton="0" quotePrefix="0" xfId="0">
      <alignment horizontal="left" vertical="center"/>
    </xf>
    <xf numFmtId="0" fontId="5" fillId="2" borderId="1" applyAlignment="1" pivotButton="0" quotePrefix="0" xfId="0">
      <alignment horizontal="center" vertical="center"/>
    </xf>
    <xf numFmtId="0" fontId="7" fillId="3" borderId="1" applyAlignment="1" pivotButton="0" quotePrefix="0" xfId="0">
      <alignment horizontal="left" vertical="center"/>
    </xf>
    <xf numFmtId="164" fontId="7" fillId="5" borderId="1" applyAlignment="1" pivotButton="0" quotePrefix="0" xfId="0">
      <alignment horizontal="right" vertical="center"/>
    </xf>
    <xf numFmtId="1" fontId="7" fillId="5" borderId="1" applyAlignment="1" pivotButton="0" quotePrefix="0" xfId="0">
      <alignment horizontal="right" vertical="center"/>
    </xf>
    <xf numFmtId="0" fontId="7" fillId="5" borderId="1" applyAlignment="1" pivotButton="0" quotePrefix="0" xfId="0">
      <alignment horizontal="right" vertical="center"/>
    </xf>
    <xf numFmtId="0" fontId="5" fillId="2" borderId="1" applyAlignment="1" pivotButton="0" quotePrefix="0" xfId="0">
      <alignment horizontal="left" vertical="center"/>
    </xf>
    <xf numFmtId="1" fontId="6" fillId="5" borderId="1" applyAlignment="1" pivotButton="0" quotePrefix="0" xfId="0">
      <alignment horizontal="right" vertical="center"/>
    </xf>
    <xf numFmtId="164" fontId="6" fillId="5" borderId="1" applyAlignment="1" pivotButton="0" quotePrefix="0" xfId="0">
      <alignment horizontal="right" vertical="center"/>
    </xf>
    <xf numFmtId="0" fontId="5" fillId="2" borderId="1" applyAlignment="1" pivotButton="0" quotePrefix="0" xfId="0">
      <alignment horizontal="left" vertical="top" wrapText="1"/>
    </xf>
    <xf numFmtId="0" fontId="7" fillId="4" borderId="1" applyAlignment="1" pivotButton="0" quotePrefix="0" xfId="0">
      <alignment horizontal="right" vertical="center"/>
    </xf>
    <xf numFmtId="0" fontId="7" fillId="4" borderId="1" applyAlignment="1" pivotButton="0" quotePrefix="0" xfId="0">
      <alignment horizontal="left" vertical="top" wrapText="1"/>
    </xf>
    <xf numFmtId="165" fontId="7" fillId="4" borderId="1" applyAlignment="1" pivotButton="0" quotePrefix="0" xfId="0">
      <alignment horizontal="right" vertical="center"/>
    </xf>
    <xf numFmtId="2" fontId="7" fillId="5" borderId="1" applyAlignment="1" pivotButton="0" quotePrefix="0" xfId="0">
      <alignment horizontal="right" vertical="center"/>
    </xf>
    <xf numFmtId="164" fontId="7" fillId="4" borderId="1" applyAlignment="1" pivotButton="0" quotePrefix="0" xfId="0">
      <alignment horizontal="right" vertical="center"/>
    </xf>
    <xf numFmtId="2" fontId="7" fillId="4" borderId="1" applyAlignment="1" pivotButton="0" quotePrefix="0" xfId="0">
      <alignment horizontal="right" vertical="center"/>
    </xf>
    <xf numFmtId="166" fontId="7" fillId="4" borderId="1" applyAlignment="1" pivotButton="0" quotePrefix="0" xfId="0">
      <alignment horizontal="right" vertical="center"/>
    </xf>
    <xf numFmtId="166" fontId="7" fillId="5" borderId="1" applyAlignment="1" pivotButton="0" quotePrefix="0" xfId="0">
      <alignment horizontal="right" vertical="center"/>
    </xf>
    <xf numFmtId="0" fontId="7" fillId="5" borderId="1" applyAlignment="1" pivotButton="0" quotePrefix="0" xfId="0">
      <alignment horizontal="left" vertical="top" wrapText="1"/>
    </xf>
    <xf numFmtId="0" fontId="4" fillId="6" borderId="1" applyAlignment="1" pivotButton="0" quotePrefix="0" xfId="0">
      <alignment horizontal="left" vertical="top" wrapText="1"/>
    </xf>
    <xf numFmtId="0" fontId="4" fillId="5" borderId="1" applyAlignment="1" pivotButton="0" quotePrefix="0" xfId="0">
      <alignment horizontal="left" vertical="top" wrapText="1"/>
    </xf>
    <xf numFmtId="164" fontId="4" fillId="5" borderId="1" applyAlignment="1" pivotButton="0" quotePrefix="0" xfId="0">
      <alignment horizontal="left" vertical="top" wrapText="1"/>
    </xf>
    <xf numFmtId="0" fontId="7" fillId="3" borderId="1" applyAlignment="1" pivotButton="0" quotePrefix="0" xfId="0">
      <alignment horizontal="left" vertical="top" wrapText="1"/>
    </xf>
    <xf numFmtId="166" fontId="7" fillId="4" borderId="1" applyAlignment="1" pivotButton="0" quotePrefix="0" xfId="0">
      <alignment horizontal="left" vertical="top" wrapText="1"/>
    </xf>
    <xf numFmtId="164" fontId="7" fillId="4" borderId="1" applyAlignment="1" pivotButton="0" quotePrefix="0" xfId="0">
      <alignment horizontal="left" vertical="top" wrapText="1"/>
    </xf>
  </cellXfs>
  <cellStyles count="1">
    <cellStyle name="Normal" xfId="0" builtinId="0" hidden="0"/>
  </cellStyles>
  <dxfs count="3">
    <dxf>
      <fill>
        <patternFill patternType="solid">
          <fgColor rgb="00FCE4D6"/>
        </patternFill>
      </fill>
    </dxf>
    <dxf>
      <fill>
        <patternFill patternType="solid">
          <fgColor rgb="00D9EAD3"/>
        </patternFill>
      </fill>
    </dxf>
    <dxf>
      <font>
        <name val="Calibri"/>
        <b val="1"/>
        <color rgb="00FFFFFF"/>
        <sz val="10"/>
      </font>
      <fill>
        <patternFill patternType="solid">
          <fgColor rgb="00C75B3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Montantes estimados por mês</a:t>
            </a:r>
          </a:p>
        </rich>
      </tx>
    </title>
    <plotArea>
      <barChart>
        <barDir val="col"/>
        <grouping val="clustered"/>
        <ser>
          <idx val="0"/>
          <order val="0"/>
          <tx>
            <strRef>
              <f>'Painel'!I6</f>
            </strRef>
          </tx>
          <spPr>
            <a:solidFill xmlns:a="http://schemas.openxmlformats.org/drawingml/2006/main">
              <a:srgbClr val="0B4F6C"/>
            </a:solidFill>
            <a:ln xmlns:a="http://schemas.openxmlformats.org/drawingml/2006/main">
              <a:prstDash val="solid"/>
            </a:ln>
          </spPr>
          <cat>
            <numRef>
              <f>'Painel'!$H$7:$H$18</f>
            </numRef>
          </cat>
          <val>
            <numRef>
              <f>'Painel'!$I$7:$I$18</f>
            </numRef>
          </val>
        </ser>
        <ser>
          <idx val="1"/>
          <order val="1"/>
          <tx>
            <strRef>
              <f>'Painel'!J6</f>
            </strRef>
          </tx>
          <spPr>
            <a:solidFill xmlns:a="http://schemas.openxmlformats.org/drawingml/2006/main">
              <a:srgbClr val="C75B39"/>
            </a:solidFill>
            <a:ln xmlns:a="http://schemas.openxmlformats.org/drawingml/2006/main">
              <a:prstDash val="solid"/>
            </a:ln>
          </spPr>
          <cat>
            <numRef>
              <f>'Painel'!$H$7:$H$18</f>
            </numRef>
          </cat>
          <val>
            <numRef>
              <f>'Painel'!$J$7:$J$18</f>
            </numRef>
          </val>
        </ser>
        <ser>
          <idx val="2"/>
          <order val="2"/>
          <tx>
            <strRef>
              <f>'Painel'!K6</f>
            </strRef>
          </tx>
          <spPr>
            <a:solidFill xmlns:a="http://schemas.openxmlformats.org/drawingml/2006/main">
              <a:srgbClr val="146B4A"/>
            </a:solidFill>
            <a:ln xmlns:a="http://schemas.openxmlformats.org/drawingml/2006/main">
              <a:prstDash val="solid"/>
            </a:ln>
          </spPr>
          <cat>
            <numRef>
              <f>'Painel'!$H$7:$H$18</f>
            </numRef>
          </cat>
          <val>
            <numRef>
              <f>'Painel'!$K$7:$K$18</f>
            </numRef>
          </val>
        </ser>
        <gapWidth val="150"/>
        <axId val="10"/>
        <axId val="100"/>
      </barChart>
      <catAx>
        <axId val="10"/>
        <scaling>
          <orientation val="minMax"/>
        </scaling>
        <axPos val="l"/>
        <title>
          <tx>
            <rich>
              <a:bodyPr xmlns:a="http://schemas.openxmlformats.org/drawingml/2006/main"/>
              <a:p xmlns:a="http://schemas.openxmlformats.org/drawingml/2006/main">
                <a:pPr>
                  <a:defRPr/>
                </a:pPr>
                <a:r>
                  <a:t>Mês</a:t>
                </a:r>
              </a:p>
            </rich>
          </tx>
        </title>
        <majorTickMark val="none"/>
        <minorTickMark val="none"/>
        <crossAx val="100"/>
        <lblOffset val="100"/>
      </catAx>
      <valAx>
        <axId val="100"/>
        <scaling>
          <orientation val="minMax"/>
        </scaling>
        <axPos val="l"/>
        <majorGridlines/>
        <title>
          <tx>
            <rich>
              <a:bodyPr xmlns:a="http://schemas.openxmlformats.org/drawingml/2006/main"/>
              <a:p xmlns:a="http://schemas.openxmlformats.org/drawingml/2006/main">
                <a:pPr>
                  <a:defRPr/>
                </a:pPr>
                <a:r>
                  <a:t>Euros</a:t>
                </a:r>
              </a:p>
            </rich>
          </tx>
        </title>
        <numFmt formatCode="# ##0,00 €" sourceLinked="0"/>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Processos por estado</a:t>
            </a:r>
          </a:p>
        </rich>
      </tx>
    </title>
    <plotArea>
      <doughnutChart>
        <varyColors val="1"/>
        <ser>
          <idx val="0"/>
          <order val="0"/>
          <tx>
            <strRef>
              <f>'Painel'!O6</f>
            </strRef>
          </tx>
          <spPr>
            <a:solidFill xmlns:a="http://schemas.openxmlformats.org/drawingml/2006/main">
              <a:srgbClr val="146B4A"/>
            </a:solidFill>
            <a:ln xmlns:a="http://schemas.openxmlformats.org/drawingml/2006/main">
              <a:prstDash val="solid"/>
            </a:ln>
          </spPr>
          <cat>
            <numRef>
              <f>'Painel'!$N$7:$N$11</f>
            </numRef>
          </cat>
          <val>
            <numRef>
              <f>'Painel'!$O$7:$O$11</f>
            </numRef>
          </val>
        </ser>
        <dLbls>
          <showVal val="1"/>
          <showCatName val="1"/>
        </dLbls>
        <firstSliceAng val="0"/>
        <holeSize val="55"/>
      </doughnut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7</col>
      <colOff>0</colOff>
      <row>19</row>
      <rowOff>0</rowOff>
    </from>
    <ext cx="648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13</col>
      <colOff>0</colOff>
      <row>19</row>
      <rowOff>0</rowOff>
    </from>
    <ext cx="504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ables/table1.xml><?xml version="1.0" encoding="utf-8"?>
<table xmlns="http://schemas.openxmlformats.org/spreadsheetml/2006/main" id="1" name="tblTerminationCases" displayName="tblTerminationCases" ref="A5:AP105" headerRowCount="1">
  <autoFilter ref="A5:AP105"/>
  <tableColumns count="42">
    <tableColumn id="1" name="ID do processo"/>
    <tableColumn id="2" name="Trabalhador / titular"/>
    <tableColumn id="3" name="NIF opcional"/>
    <tableColumn id="4" name="Entidade empregadora"/>
    <tableColumn id="5" name="Tipo de vínculo"/>
    <tableColumn id="6" name="Motivo de cessação"/>
    <tableColumn id="7" name="Data de início"/>
    <tableColumn id="8" name="Data de cessação"/>
    <tableColumn id="9" name="Dias de serviço calculados"/>
    <tableColumn id="10" name="Remuneração base mensal"/>
    <tableColumn id="11" name="Diuturnidades mensais"/>
    <tableColumn id="12" name="Outros componentes mensais relevantes"/>
    <tableColumn id="13" name="Base mensal calculada"/>
    <tableColumn id="14" name="Base diária confirmada"/>
    <tableColumn id="15" name="Dias de compensação confirmados"/>
    <tableColumn id="16" name="Limite específico confirmado"/>
    <tableColumn id="17" name="Limite aplicado"/>
    <tableColumn id="18" name="Compensação antes de limite"/>
    <tableColumn id="19" name="Compensação calculada após limite"/>
    <tableColumn id="20" name="Compensação bruta confirmada, substituir"/>
    <tableColumn id="21" name="Compensação bruta utilizada"/>
    <tableColumn id="22" name="Férias e subsídio de férias"/>
    <tableColumn id="23" name="Proporcionais e duodécimos"/>
    <tableColumn id="24" name="Retribuições e créditos"/>
    <tableColumn id="25" name="Aviso prévio e outros abonos"/>
    <tableColumn id="26" name="Total de outros créditos"/>
    <tableColumn id="27" name="Total bruto de cessação"/>
    <tableColumn id="28" name="Parcela sujeita a IRS confirmada"/>
    <tableColumn id="29" name="Taxa de IRS específica"/>
    <tableColumn id="30" name="Taxa de IRS aplicada"/>
    <tableColumn id="31" name="Retenção de IRS estimada"/>
    <tableColumn id="32" name="Parcela sujeita a Segurança Social confirmada"/>
    <tableColumn id="33" name="Taxa de Segurança Social específica"/>
    <tableColumn id="34" name="Taxa de Segurança Social aplicada"/>
    <tableColumn id="35" name="Dedução de Segurança Social estimada"/>
    <tableColumn id="36" name="Outras deduções"/>
    <tableColumn id="37" name="Total de deduções"/>
    <tableColumn id="38" name="Líquido estimado"/>
    <tableColumn id="39" name="Estado"/>
    <tableColumn id="40" name="Referência do documento / acordo"/>
    <tableColumn id="41" name="Observações e confirmação"/>
    <tableColumn id="42" name="Controlo"/>
  </tableColumns>
  <tableStyleInfo name="TableStyleMedium2" showFirstColumn="0" showLastColumn="0" showRowStripes="1" showColumnStripes="0"/>
</table>
</file>

<file path=xl/tables/table2.xml><?xml version="1.0" encoding="utf-8"?>
<table xmlns="http://schemas.openxmlformats.org/spreadsheetml/2006/main" id="2" name="tblParameters" displayName="tblParameters" ref="A5:F9" headerRowCount="1">
  <autoFilter ref="A5:F9"/>
  <tableColumns count="6">
    <tableColumn id="1" name="Código técnico"/>
    <tableColumn id="2" name="Designação"/>
    <tableColumn id="3" name="Valor"/>
    <tableColumn id="4" name="Unidade"/>
    <tableColumn id="5" name="Utilização"/>
    <tableColumn id="6" name="Not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sheet1.xml><?xml version="1.0" encoding="utf-8"?>
<worksheet xmlns="http://schemas.openxmlformats.org/spreadsheetml/2006/main">
  <sheetPr>
    <outlinePr summaryBelow="1" summaryRight="1"/>
    <pageSetUpPr/>
  </sheetPr>
  <dimension ref="A1:O101"/>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3" customWidth="1" min="1" max="1"/>
    <col width="31" customWidth="1" min="2" max="2"/>
    <col width="22" customWidth="1" min="3" max="3"/>
    <col width="4" customWidth="1" min="4" max="4"/>
    <col width="4" customWidth="1" min="5" max="5"/>
    <col width="4" customWidth="1" min="6" max="6"/>
    <col width="4" customWidth="1" min="7" max="7"/>
    <col width="18" customWidth="1" min="8" max="8"/>
    <col width="17" customWidth="1" min="9" max="9"/>
    <col width="19" customWidth="1" min="10" max="10"/>
    <col width="18" customWidth="1" min="11" max="11"/>
    <col width="12" customWidth="1" min="12" max="12"/>
    <col width="4" customWidth="1" min="13" max="13"/>
    <col width="24" customWidth="1" min="14" max="14"/>
    <col width="14" customWidth="1" min="15" max="15"/>
  </cols>
  <sheetData>
    <row r="1" ht="26" customHeight="1">
      <c r="A1" s="1" t="inlineStr">
        <is>
          <t>Painel de compensação por cessação</t>
        </is>
      </c>
    </row>
    <row r="2">
      <c r="B2" s="2" t="inlineStr">
        <is>
          <t>Painel de compensação por cessação</t>
        </is>
      </c>
    </row>
    <row r="3" ht="32" customHeight="1">
      <c r="B3" s="3" t="inlineStr">
        <is>
          <t>Registo e simulação configurável. Confirme o enquadramento contratual, laboral, fiscal e contributivo aplicável a cada processo.</t>
        </is>
      </c>
    </row>
    <row r="4"/>
    <row r="5">
      <c r="B5" s="4" t="inlineStr">
        <is>
          <t>Ano de cessação</t>
        </is>
      </c>
      <c r="C5" s="5" t="n">
        <v>2026</v>
      </c>
      <c r="H5" s="6" t="inlineStr">
        <is>
          <t>Resumo mensal</t>
        </is>
      </c>
      <c r="N5" s="6" t="inlineStr">
        <is>
          <t>Resumo por estado</t>
        </is>
      </c>
    </row>
    <row r="6">
      <c r="B6" s="4" t="inlineStr">
        <is>
          <t>Estado incluído</t>
        </is>
      </c>
      <c r="C6" s="5" t="inlineStr">
        <is>
          <t>Todos exceto anulados</t>
        </is>
      </c>
      <c r="H6" s="7" t="inlineStr">
        <is>
          <t>Mês</t>
        </is>
      </c>
      <c r="I6" s="7" t="inlineStr">
        <is>
          <t>Bruto estimado</t>
        </is>
      </c>
      <c r="J6" s="7" t="inlineStr">
        <is>
          <t>Deduções estimadas</t>
        </is>
      </c>
      <c r="K6" s="7" t="inlineStr">
        <is>
          <t>Líquido estimado</t>
        </is>
      </c>
      <c r="L6" s="7" t="inlineStr">
        <is>
          <t>Processos</t>
        </is>
      </c>
      <c r="N6" s="7" t="inlineStr">
        <is>
          <t>Estado</t>
        </is>
      </c>
      <c r="O6" s="7" t="inlineStr">
        <is>
          <t>Processos</t>
        </is>
      </c>
    </row>
    <row r="7">
      <c r="H7" s="8" t="inlineStr">
        <is>
          <t>Janeiro</t>
        </is>
      </c>
      <c r="I7" s="9">
        <f>IFERROR(IF($C$6="Todos",SUMIFS('Cálculos de cessação'!$AA$6:$AA$105,'Cálculos de cessação'!$H$6:$H$105,"&gt;="&amp;DATE($C$5,ROWS($H$7:H7),1),'Cálculos de cessação'!$H$6:$H$105,"&lt;"&amp;EDATE(DATE($C$5,ROWS($H$7:H7),1),1)),IF($C$6="Todos exceto anulados",SUMIFS('Cálculos de cessação'!$AA$6:$AA$105,'Cálculos de cessação'!$H$6:$H$105,"&gt;="&amp;DATE($C$5,ROWS($H$7:H7),1),'Cálculos de cessação'!$H$6:$H$105,"&lt;"&amp;EDATE(DATE($C$5,ROWS($H$7:H7),1),1),'Cálculos de cessação'!$AM$6:$AM$105,"&lt;&gt;Anulado"),SUMIFS('Cálculos de cessação'!$AA$6:$AA$105,'Cálculos de cessação'!$H$6:$H$105,"&gt;="&amp;DATE($C$5,ROWS($H$7:H7),1),'Cálculos de cessação'!$H$6:$H$105,"&lt;"&amp;EDATE(DATE($C$5,ROWS($H$7:H7),1),1),'Cálculos de cessação'!$AM$6:$AM$105,$C$6))),0)</f>
        <v/>
      </c>
      <c r="J7" s="9">
        <f>IFERROR(IF($C$6="Todos",SUMIFS('Cálculos de cessação'!$AK$6:$AK$105,'Cálculos de cessação'!$H$6:$H$105,"&gt;="&amp;DATE($C$5,ROWS($H$7:H7),1),'Cálculos de cessação'!$H$6:$H$105,"&lt;"&amp;EDATE(DATE($C$5,ROWS($H$7:H7),1),1)),IF($C$6="Todos exceto anulados",SUMIFS('Cálculos de cessação'!$AK$6:$AK$105,'Cálculos de cessação'!$H$6:$H$105,"&gt;="&amp;DATE($C$5,ROWS($H$7:H7),1),'Cálculos de cessação'!$H$6:$H$105,"&lt;"&amp;EDATE(DATE($C$5,ROWS($H$7:H7),1),1),'Cálculos de cessação'!$AM$6:$AM$105,"&lt;&gt;Anulado"),SUMIFS('Cálculos de cessação'!$AK$6:$AK$105,'Cálculos de cessação'!$H$6:$H$105,"&gt;="&amp;DATE($C$5,ROWS($H$7:H7),1),'Cálculos de cessação'!$H$6:$H$105,"&lt;"&amp;EDATE(DATE($C$5,ROWS($H$7:H7),1),1),'Cálculos de cessação'!$AM$6:$AM$105,$C$6))),0)</f>
        <v/>
      </c>
      <c r="K7" s="9">
        <f>IFERROR(IF($C$6="Todos",SUMIFS('Cálculos de cessação'!$AL$6:$AL$105,'Cálculos de cessação'!$H$6:$H$105,"&gt;="&amp;DATE($C$5,ROWS($H$7:H7),1),'Cálculos de cessação'!$H$6:$H$105,"&lt;"&amp;EDATE(DATE($C$5,ROWS($H$7:H7),1),1)),IF($C$6="Todos exceto anulados",SUMIFS('Cálculos de cessação'!$AL$6:$AL$105,'Cálculos de cessação'!$H$6:$H$105,"&gt;="&amp;DATE($C$5,ROWS($H$7:H7),1),'Cálculos de cessação'!$H$6:$H$105,"&lt;"&amp;EDATE(DATE($C$5,ROWS($H$7:H7),1),1),'Cálculos de cessação'!$AM$6:$AM$105,"&lt;&gt;Anulado"),SUMIFS('Cálculos de cessação'!$AL$6:$AL$105,'Cálculos de cessação'!$H$6:$H$105,"&gt;="&amp;DATE($C$5,ROWS($H$7:H7),1),'Cálculos de cessação'!$H$6:$H$105,"&lt;"&amp;EDATE(DATE($C$5,ROWS($H$7:H7),1),1),'Cálculos de cessação'!$AM$6:$AM$105,$C$6))),0)</f>
        <v/>
      </c>
      <c r="L7" s="10">
        <f>IFERROR(IF($C$6="Todos",COUNTIFS('Cálculos de cessação'!$A$6:$A$105,"&lt;&gt;",'Cálculos de cessação'!$H$6:$H$105,"&gt;="&amp;DATE($C$5,ROWS($H$7:H7),1),'Cálculos de cessação'!$H$6:$H$105,"&lt;"&amp;EDATE(DATE($C$5,ROWS($H$7:H7),1),1)),IF($C$6="Todos exceto anulados",COUNTIFS('Cálculos de cessação'!$A$6:$A$105,"&lt;&gt;",'Cálculos de cessação'!$H$6:$H$105,"&gt;="&amp;DATE($C$5,ROWS($H$7:H7),1),'Cálculos de cessação'!$H$6:$H$105,"&lt;"&amp;EDATE(DATE($C$5,ROWS($H$7:H7),1),1),'Cálculos de cessação'!$AM$6:$AM$105,"&lt;&gt;Anulado"),COUNTIFS('Cálculos de cessação'!$A$6:$A$105,"&lt;&gt;",'Cálculos de cessação'!$H$6:$H$105,"&gt;="&amp;DATE($C$5,ROWS($H$7:H7),1),'Cálculos de cessação'!$H$6:$H$105,"&lt;"&amp;EDATE(DATE($C$5,ROWS($H$7:H7),1),1),'Cálculos de cessação'!$AM$6:$AM$105,$C$6))),0)</f>
        <v/>
      </c>
      <c r="N7" s="8" t="inlineStr">
        <is>
          <t>Em preparação</t>
        </is>
      </c>
      <c r="O7" s="11">
        <f>IFERROR(COUNTIFS('Cálculos de cessação'!$A$6:$A$105,"&lt;&gt;",'Cálculos de cessação'!$H$6:$H$105,"&gt;="&amp;DATE($C$5,1,1),'Cálculos de cessação'!$H$6:$H$105,"&lt;"&amp;DATE($C$5+1,1,1),'Cálculos de cessação'!$AM$6:$AM$105,N7),0)</f>
        <v/>
      </c>
    </row>
    <row r="8">
      <c r="B8" s="12" t="inlineStr">
        <is>
          <t>Processos no período</t>
        </is>
      </c>
      <c r="C8" s="13">
        <f>IFERROR(IF($C$6="Todos",COUNTIFS('Cálculos de cessação'!$A$6:$A$105,"&lt;&gt;",'Cálculos de cessação'!$H$6:$H$105,"&gt;="&amp;DATE($C$5,1,1),'Cálculos de cessação'!$H$6:$H$105,"&lt;"&amp;DATE($C$5+1,1,1)),IF($C$6="Todos exceto anulados",COUNTIFS('Cálculos de cessação'!$A$6:$A$105,"&lt;&gt;",'Cálculos de cessação'!$H$6:$H$105,"&gt;="&amp;DATE($C$5,1,1),'Cálculos de cessação'!$H$6:$H$105,"&lt;"&amp;DATE($C$5+1,1,1),'Cálculos de cessação'!$AM$6:$AM$105,"&lt;&gt;Anulado"),COUNTIFS('Cálculos de cessação'!$A$6:$A$105,"&lt;&gt;",'Cálculos de cessação'!$H$6:$H$105,"&gt;="&amp;DATE($C$5,1,1),'Cálculos de cessação'!$H$6:$H$105,"&lt;"&amp;DATE($C$5+1,1,1),'Cálculos de cessação'!$AM$6:$AM$105,$C$6))),0)</f>
        <v/>
      </c>
      <c r="H8" s="8" t="inlineStr">
        <is>
          <t>Fevereiro</t>
        </is>
      </c>
      <c r="I8" s="9">
        <f>IFERROR(IF($C$6="Todos",SUMIFS('Cálculos de cessação'!$AA$6:$AA$105,'Cálculos de cessação'!$H$6:$H$105,"&gt;="&amp;DATE($C$5,ROWS($H$7:H8),1),'Cálculos de cessação'!$H$6:$H$105,"&lt;"&amp;EDATE(DATE($C$5,ROWS($H$7:H8),1),1)),IF($C$6="Todos exceto anulados",SUMIFS('Cálculos de cessação'!$AA$6:$AA$105,'Cálculos de cessação'!$H$6:$H$105,"&gt;="&amp;DATE($C$5,ROWS($H$7:H8),1),'Cálculos de cessação'!$H$6:$H$105,"&lt;"&amp;EDATE(DATE($C$5,ROWS($H$7:H8),1),1),'Cálculos de cessação'!$AM$6:$AM$105,"&lt;&gt;Anulado"),SUMIFS('Cálculos de cessação'!$AA$6:$AA$105,'Cálculos de cessação'!$H$6:$H$105,"&gt;="&amp;DATE($C$5,ROWS($H$7:H8),1),'Cálculos de cessação'!$H$6:$H$105,"&lt;"&amp;EDATE(DATE($C$5,ROWS($H$7:H8),1),1),'Cálculos de cessação'!$AM$6:$AM$105,$C$6))),0)</f>
        <v/>
      </c>
      <c r="J8" s="9">
        <f>IFERROR(IF($C$6="Todos",SUMIFS('Cálculos de cessação'!$AK$6:$AK$105,'Cálculos de cessação'!$H$6:$H$105,"&gt;="&amp;DATE($C$5,ROWS($H$7:H8),1),'Cálculos de cessação'!$H$6:$H$105,"&lt;"&amp;EDATE(DATE($C$5,ROWS($H$7:H8),1),1)),IF($C$6="Todos exceto anulados",SUMIFS('Cálculos de cessação'!$AK$6:$AK$105,'Cálculos de cessação'!$H$6:$H$105,"&gt;="&amp;DATE($C$5,ROWS($H$7:H8),1),'Cálculos de cessação'!$H$6:$H$105,"&lt;"&amp;EDATE(DATE($C$5,ROWS($H$7:H8),1),1),'Cálculos de cessação'!$AM$6:$AM$105,"&lt;&gt;Anulado"),SUMIFS('Cálculos de cessação'!$AK$6:$AK$105,'Cálculos de cessação'!$H$6:$H$105,"&gt;="&amp;DATE($C$5,ROWS($H$7:H8),1),'Cálculos de cessação'!$H$6:$H$105,"&lt;"&amp;EDATE(DATE($C$5,ROWS($H$7:H8),1),1),'Cálculos de cessação'!$AM$6:$AM$105,$C$6))),0)</f>
        <v/>
      </c>
      <c r="K8" s="9">
        <f>IFERROR(IF($C$6="Todos",SUMIFS('Cálculos de cessação'!$AL$6:$AL$105,'Cálculos de cessação'!$H$6:$H$105,"&gt;="&amp;DATE($C$5,ROWS($H$7:H8),1),'Cálculos de cessação'!$H$6:$H$105,"&lt;"&amp;EDATE(DATE($C$5,ROWS($H$7:H8),1),1)),IF($C$6="Todos exceto anulados",SUMIFS('Cálculos de cessação'!$AL$6:$AL$105,'Cálculos de cessação'!$H$6:$H$105,"&gt;="&amp;DATE($C$5,ROWS($H$7:H8),1),'Cálculos de cessação'!$H$6:$H$105,"&lt;"&amp;EDATE(DATE($C$5,ROWS($H$7:H8),1),1),'Cálculos de cessação'!$AM$6:$AM$105,"&lt;&gt;Anulado"),SUMIFS('Cálculos de cessação'!$AL$6:$AL$105,'Cálculos de cessação'!$H$6:$H$105,"&gt;="&amp;DATE($C$5,ROWS($H$7:H8),1),'Cálculos de cessação'!$H$6:$H$105,"&lt;"&amp;EDATE(DATE($C$5,ROWS($H$7:H8),1),1),'Cálculos de cessação'!$AM$6:$AM$105,$C$6))),0)</f>
        <v/>
      </c>
      <c r="L8" s="10">
        <f>IFERROR(IF($C$6="Todos",COUNTIFS('Cálculos de cessação'!$A$6:$A$105,"&lt;&gt;",'Cálculos de cessação'!$H$6:$H$105,"&gt;="&amp;DATE($C$5,ROWS($H$7:H8),1),'Cálculos de cessação'!$H$6:$H$105,"&lt;"&amp;EDATE(DATE($C$5,ROWS($H$7:H8),1),1)),IF($C$6="Todos exceto anulados",COUNTIFS('Cálculos de cessação'!$A$6:$A$105,"&lt;&gt;",'Cálculos de cessação'!$H$6:$H$105,"&gt;="&amp;DATE($C$5,ROWS($H$7:H8),1),'Cálculos de cessação'!$H$6:$H$105,"&lt;"&amp;EDATE(DATE($C$5,ROWS($H$7:H8),1),1),'Cálculos de cessação'!$AM$6:$AM$105,"&lt;&gt;Anulado"),COUNTIFS('Cálculos de cessação'!$A$6:$A$105,"&lt;&gt;",'Cálculos de cessação'!$H$6:$H$105,"&gt;="&amp;DATE($C$5,ROWS($H$7:H8),1),'Cálculos de cessação'!$H$6:$H$105,"&lt;"&amp;EDATE(DATE($C$5,ROWS($H$7:H8),1),1),'Cálculos de cessação'!$AM$6:$AM$105,$C$6))),0)</f>
        <v/>
      </c>
      <c r="N8" s="8" t="inlineStr">
        <is>
          <t>A confirmar</t>
        </is>
      </c>
      <c r="O8" s="11">
        <f>IFERROR(COUNTIFS('Cálculos de cessação'!$A$6:$A$105,"&lt;&gt;",'Cálculos de cessação'!$H$6:$H$105,"&gt;="&amp;DATE($C$5,1,1),'Cálculos de cessação'!$H$6:$H$105,"&lt;"&amp;DATE($C$5+1,1,1),'Cálculos de cessação'!$AM$6:$AM$105,N8),0)</f>
        <v/>
      </c>
    </row>
    <row r="9">
      <c r="H9" s="8" t="inlineStr">
        <is>
          <t>Março</t>
        </is>
      </c>
      <c r="I9" s="9">
        <f>IFERROR(IF($C$6="Todos",SUMIFS('Cálculos de cessação'!$AA$6:$AA$105,'Cálculos de cessação'!$H$6:$H$105,"&gt;="&amp;DATE($C$5,ROWS($H$7:H9),1),'Cálculos de cessação'!$H$6:$H$105,"&lt;"&amp;EDATE(DATE($C$5,ROWS($H$7:H9),1),1)),IF($C$6="Todos exceto anulados",SUMIFS('Cálculos de cessação'!$AA$6:$AA$105,'Cálculos de cessação'!$H$6:$H$105,"&gt;="&amp;DATE($C$5,ROWS($H$7:H9),1),'Cálculos de cessação'!$H$6:$H$105,"&lt;"&amp;EDATE(DATE($C$5,ROWS($H$7:H9),1),1),'Cálculos de cessação'!$AM$6:$AM$105,"&lt;&gt;Anulado"),SUMIFS('Cálculos de cessação'!$AA$6:$AA$105,'Cálculos de cessação'!$H$6:$H$105,"&gt;="&amp;DATE($C$5,ROWS($H$7:H9),1),'Cálculos de cessação'!$H$6:$H$105,"&lt;"&amp;EDATE(DATE($C$5,ROWS($H$7:H9),1),1),'Cálculos de cessação'!$AM$6:$AM$105,$C$6))),0)</f>
        <v/>
      </c>
      <c r="J9" s="9">
        <f>IFERROR(IF($C$6="Todos",SUMIFS('Cálculos de cessação'!$AK$6:$AK$105,'Cálculos de cessação'!$H$6:$H$105,"&gt;="&amp;DATE($C$5,ROWS($H$7:H9),1),'Cálculos de cessação'!$H$6:$H$105,"&lt;"&amp;EDATE(DATE($C$5,ROWS($H$7:H9),1),1)),IF($C$6="Todos exceto anulados",SUMIFS('Cálculos de cessação'!$AK$6:$AK$105,'Cálculos de cessação'!$H$6:$H$105,"&gt;="&amp;DATE($C$5,ROWS($H$7:H9),1),'Cálculos de cessação'!$H$6:$H$105,"&lt;"&amp;EDATE(DATE($C$5,ROWS($H$7:H9),1),1),'Cálculos de cessação'!$AM$6:$AM$105,"&lt;&gt;Anulado"),SUMIFS('Cálculos de cessação'!$AK$6:$AK$105,'Cálculos de cessação'!$H$6:$H$105,"&gt;="&amp;DATE($C$5,ROWS($H$7:H9),1),'Cálculos de cessação'!$H$6:$H$105,"&lt;"&amp;EDATE(DATE($C$5,ROWS($H$7:H9),1),1),'Cálculos de cessação'!$AM$6:$AM$105,$C$6))),0)</f>
        <v/>
      </c>
      <c r="K9" s="9">
        <f>IFERROR(IF($C$6="Todos",SUMIFS('Cálculos de cessação'!$AL$6:$AL$105,'Cálculos de cessação'!$H$6:$H$105,"&gt;="&amp;DATE($C$5,ROWS($H$7:H9),1),'Cálculos de cessação'!$H$6:$H$105,"&lt;"&amp;EDATE(DATE($C$5,ROWS($H$7:H9),1),1)),IF($C$6="Todos exceto anulados",SUMIFS('Cálculos de cessação'!$AL$6:$AL$105,'Cálculos de cessação'!$H$6:$H$105,"&gt;="&amp;DATE($C$5,ROWS($H$7:H9),1),'Cálculos de cessação'!$H$6:$H$105,"&lt;"&amp;EDATE(DATE($C$5,ROWS($H$7:H9),1),1),'Cálculos de cessação'!$AM$6:$AM$105,"&lt;&gt;Anulado"),SUMIFS('Cálculos de cessação'!$AL$6:$AL$105,'Cálculos de cessação'!$H$6:$H$105,"&gt;="&amp;DATE($C$5,ROWS($H$7:H9),1),'Cálculos de cessação'!$H$6:$H$105,"&lt;"&amp;EDATE(DATE($C$5,ROWS($H$7:H9),1),1),'Cálculos de cessação'!$AM$6:$AM$105,$C$6))),0)</f>
        <v/>
      </c>
      <c r="L9" s="10">
        <f>IFERROR(IF($C$6="Todos",COUNTIFS('Cálculos de cessação'!$A$6:$A$105,"&lt;&gt;",'Cálculos de cessação'!$H$6:$H$105,"&gt;="&amp;DATE($C$5,ROWS($H$7:H9),1),'Cálculos de cessação'!$H$6:$H$105,"&lt;"&amp;EDATE(DATE($C$5,ROWS($H$7:H9),1),1)),IF($C$6="Todos exceto anulados",COUNTIFS('Cálculos de cessação'!$A$6:$A$105,"&lt;&gt;",'Cálculos de cessação'!$H$6:$H$105,"&gt;="&amp;DATE($C$5,ROWS($H$7:H9),1),'Cálculos de cessação'!$H$6:$H$105,"&lt;"&amp;EDATE(DATE($C$5,ROWS($H$7:H9),1),1),'Cálculos de cessação'!$AM$6:$AM$105,"&lt;&gt;Anulado"),COUNTIFS('Cálculos de cessação'!$A$6:$A$105,"&lt;&gt;",'Cálculos de cessação'!$H$6:$H$105,"&gt;="&amp;DATE($C$5,ROWS($H$7:H9),1),'Cálculos de cessação'!$H$6:$H$105,"&lt;"&amp;EDATE(DATE($C$5,ROWS($H$7:H9),1),1),'Cálculos de cessação'!$AM$6:$AM$105,$C$6))),0)</f>
        <v/>
      </c>
      <c r="N9" s="8" t="inlineStr">
        <is>
          <t>Aprovado internamente</t>
        </is>
      </c>
      <c r="O9" s="11">
        <f>IFERROR(COUNTIFS('Cálculos de cessação'!$A$6:$A$105,"&lt;&gt;",'Cálculos de cessação'!$H$6:$H$105,"&gt;="&amp;DATE($C$5,1,1),'Cálculos de cessação'!$H$6:$H$105,"&lt;"&amp;DATE($C$5+1,1,1),'Cálculos de cessação'!$AM$6:$AM$105,N9),0)</f>
        <v/>
      </c>
    </row>
    <row r="10">
      <c r="B10" s="12" t="inlineStr">
        <is>
          <t>Total bruto estimado</t>
        </is>
      </c>
      <c r="C10" s="14">
        <f>IFERROR(IF($C$6="Todos",SUMIFS('Cálculos de cessação'!$AA$6:$AA$105,'Cálculos de cessação'!$H$6:$H$105,"&gt;="&amp;DATE($C$5,1,1),'Cálculos de cessação'!$H$6:$H$105,"&lt;"&amp;DATE($C$5+1,1,1)),IF($C$6="Todos exceto anulados",SUMIFS('Cálculos de cessação'!$AA$6:$AA$105,'Cálculos de cessação'!$H$6:$H$105,"&gt;="&amp;DATE($C$5,1,1),'Cálculos de cessação'!$H$6:$H$105,"&lt;"&amp;DATE($C$5+1,1,1),'Cálculos de cessação'!$AM$6:$AM$105,"&lt;&gt;Anulado"),SUMIFS('Cálculos de cessação'!$AA$6:$AA$105,'Cálculos de cessação'!$H$6:$H$105,"&gt;="&amp;DATE($C$5,1,1),'Cálculos de cessação'!$H$6:$H$105,"&lt;"&amp;DATE($C$5+1,1,1),'Cálculos de cessação'!$AM$6:$AM$105,$C$6))),0)</f>
        <v/>
      </c>
      <c r="H10" s="8" t="inlineStr">
        <is>
          <t>Abril</t>
        </is>
      </c>
      <c r="I10" s="9">
        <f>IFERROR(IF($C$6="Todos",SUMIFS('Cálculos de cessação'!$AA$6:$AA$105,'Cálculos de cessação'!$H$6:$H$105,"&gt;="&amp;DATE($C$5,ROWS($H$7:H10),1),'Cálculos de cessação'!$H$6:$H$105,"&lt;"&amp;EDATE(DATE($C$5,ROWS($H$7:H10),1),1)),IF($C$6="Todos exceto anulados",SUMIFS('Cálculos de cessação'!$AA$6:$AA$105,'Cálculos de cessação'!$H$6:$H$105,"&gt;="&amp;DATE($C$5,ROWS($H$7:H10),1),'Cálculos de cessação'!$H$6:$H$105,"&lt;"&amp;EDATE(DATE($C$5,ROWS($H$7:H10),1),1),'Cálculos de cessação'!$AM$6:$AM$105,"&lt;&gt;Anulado"),SUMIFS('Cálculos de cessação'!$AA$6:$AA$105,'Cálculos de cessação'!$H$6:$H$105,"&gt;="&amp;DATE($C$5,ROWS($H$7:H10),1),'Cálculos de cessação'!$H$6:$H$105,"&lt;"&amp;EDATE(DATE($C$5,ROWS($H$7:H10),1),1),'Cálculos de cessação'!$AM$6:$AM$105,$C$6))),0)</f>
        <v/>
      </c>
      <c r="J10" s="9">
        <f>IFERROR(IF($C$6="Todos",SUMIFS('Cálculos de cessação'!$AK$6:$AK$105,'Cálculos de cessação'!$H$6:$H$105,"&gt;="&amp;DATE($C$5,ROWS($H$7:H10),1),'Cálculos de cessação'!$H$6:$H$105,"&lt;"&amp;EDATE(DATE($C$5,ROWS($H$7:H10),1),1)),IF($C$6="Todos exceto anulados",SUMIFS('Cálculos de cessação'!$AK$6:$AK$105,'Cálculos de cessação'!$H$6:$H$105,"&gt;="&amp;DATE($C$5,ROWS($H$7:H10),1),'Cálculos de cessação'!$H$6:$H$105,"&lt;"&amp;EDATE(DATE($C$5,ROWS($H$7:H10),1),1),'Cálculos de cessação'!$AM$6:$AM$105,"&lt;&gt;Anulado"),SUMIFS('Cálculos de cessação'!$AK$6:$AK$105,'Cálculos de cessação'!$H$6:$H$105,"&gt;="&amp;DATE($C$5,ROWS($H$7:H10),1),'Cálculos de cessação'!$H$6:$H$105,"&lt;"&amp;EDATE(DATE($C$5,ROWS($H$7:H10),1),1),'Cálculos de cessação'!$AM$6:$AM$105,$C$6))),0)</f>
        <v/>
      </c>
      <c r="K10" s="9">
        <f>IFERROR(IF($C$6="Todos",SUMIFS('Cálculos de cessação'!$AL$6:$AL$105,'Cálculos de cessação'!$H$6:$H$105,"&gt;="&amp;DATE($C$5,ROWS($H$7:H10),1),'Cálculos de cessação'!$H$6:$H$105,"&lt;"&amp;EDATE(DATE($C$5,ROWS($H$7:H10),1),1)),IF($C$6="Todos exceto anulados",SUMIFS('Cálculos de cessação'!$AL$6:$AL$105,'Cálculos de cessação'!$H$6:$H$105,"&gt;="&amp;DATE($C$5,ROWS($H$7:H10),1),'Cálculos de cessação'!$H$6:$H$105,"&lt;"&amp;EDATE(DATE($C$5,ROWS($H$7:H10),1),1),'Cálculos de cessação'!$AM$6:$AM$105,"&lt;&gt;Anulado"),SUMIFS('Cálculos de cessação'!$AL$6:$AL$105,'Cálculos de cessação'!$H$6:$H$105,"&gt;="&amp;DATE($C$5,ROWS($H$7:H10),1),'Cálculos de cessação'!$H$6:$H$105,"&lt;"&amp;EDATE(DATE($C$5,ROWS($H$7:H10),1),1),'Cálculos de cessação'!$AM$6:$AM$105,$C$6))),0)</f>
        <v/>
      </c>
      <c r="L10" s="10">
        <f>IFERROR(IF($C$6="Todos",COUNTIFS('Cálculos de cessação'!$A$6:$A$105,"&lt;&gt;",'Cálculos de cessação'!$H$6:$H$105,"&gt;="&amp;DATE($C$5,ROWS($H$7:H10),1),'Cálculos de cessação'!$H$6:$H$105,"&lt;"&amp;EDATE(DATE($C$5,ROWS($H$7:H10),1),1)),IF($C$6="Todos exceto anulados",COUNTIFS('Cálculos de cessação'!$A$6:$A$105,"&lt;&gt;",'Cálculos de cessação'!$H$6:$H$105,"&gt;="&amp;DATE($C$5,ROWS($H$7:H10),1),'Cálculos de cessação'!$H$6:$H$105,"&lt;"&amp;EDATE(DATE($C$5,ROWS($H$7:H10),1),1),'Cálculos de cessação'!$AM$6:$AM$105,"&lt;&gt;Anulado"),COUNTIFS('Cálculos de cessação'!$A$6:$A$105,"&lt;&gt;",'Cálculos de cessação'!$H$6:$H$105,"&gt;="&amp;DATE($C$5,ROWS($H$7:H10),1),'Cálculos de cessação'!$H$6:$H$105,"&lt;"&amp;EDATE(DATE($C$5,ROWS($H$7:H10),1),1),'Cálculos de cessação'!$AM$6:$AM$105,$C$6))),0)</f>
        <v/>
      </c>
      <c r="N10" s="8" t="inlineStr">
        <is>
          <t>Pago</t>
        </is>
      </c>
      <c r="O10" s="11">
        <f>IFERROR(COUNTIFS('Cálculos de cessação'!$A$6:$A$105,"&lt;&gt;",'Cálculos de cessação'!$H$6:$H$105,"&gt;="&amp;DATE($C$5,1,1),'Cálculos de cessação'!$H$6:$H$105,"&lt;"&amp;DATE($C$5+1,1,1),'Cálculos de cessação'!$AM$6:$AM$105,N10),0)</f>
        <v/>
      </c>
    </row>
    <row r="11">
      <c r="H11" s="8" t="inlineStr">
        <is>
          <t>Maio</t>
        </is>
      </c>
      <c r="I11" s="9">
        <f>IFERROR(IF($C$6="Todos",SUMIFS('Cálculos de cessação'!$AA$6:$AA$105,'Cálculos de cessação'!$H$6:$H$105,"&gt;="&amp;DATE($C$5,ROWS($H$7:H11),1),'Cálculos de cessação'!$H$6:$H$105,"&lt;"&amp;EDATE(DATE($C$5,ROWS($H$7:H11),1),1)),IF($C$6="Todos exceto anulados",SUMIFS('Cálculos de cessação'!$AA$6:$AA$105,'Cálculos de cessação'!$H$6:$H$105,"&gt;="&amp;DATE($C$5,ROWS($H$7:H11),1),'Cálculos de cessação'!$H$6:$H$105,"&lt;"&amp;EDATE(DATE($C$5,ROWS($H$7:H11),1),1),'Cálculos de cessação'!$AM$6:$AM$105,"&lt;&gt;Anulado"),SUMIFS('Cálculos de cessação'!$AA$6:$AA$105,'Cálculos de cessação'!$H$6:$H$105,"&gt;="&amp;DATE($C$5,ROWS($H$7:H11),1),'Cálculos de cessação'!$H$6:$H$105,"&lt;"&amp;EDATE(DATE($C$5,ROWS($H$7:H11),1),1),'Cálculos de cessação'!$AM$6:$AM$105,$C$6))),0)</f>
        <v/>
      </c>
      <c r="J11" s="9">
        <f>IFERROR(IF($C$6="Todos",SUMIFS('Cálculos de cessação'!$AK$6:$AK$105,'Cálculos de cessação'!$H$6:$H$105,"&gt;="&amp;DATE($C$5,ROWS($H$7:H11),1),'Cálculos de cessação'!$H$6:$H$105,"&lt;"&amp;EDATE(DATE($C$5,ROWS($H$7:H11),1),1)),IF($C$6="Todos exceto anulados",SUMIFS('Cálculos de cessação'!$AK$6:$AK$105,'Cálculos de cessação'!$H$6:$H$105,"&gt;="&amp;DATE($C$5,ROWS($H$7:H11),1),'Cálculos de cessação'!$H$6:$H$105,"&lt;"&amp;EDATE(DATE($C$5,ROWS($H$7:H11),1),1),'Cálculos de cessação'!$AM$6:$AM$105,"&lt;&gt;Anulado"),SUMIFS('Cálculos de cessação'!$AK$6:$AK$105,'Cálculos de cessação'!$H$6:$H$105,"&gt;="&amp;DATE($C$5,ROWS($H$7:H11),1),'Cálculos de cessação'!$H$6:$H$105,"&lt;"&amp;EDATE(DATE($C$5,ROWS($H$7:H11),1),1),'Cálculos de cessação'!$AM$6:$AM$105,$C$6))),0)</f>
        <v/>
      </c>
      <c r="K11" s="9">
        <f>IFERROR(IF($C$6="Todos",SUMIFS('Cálculos de cessação'!$AL$6:$AL$105,'Cálculos de cessação'!$H$6:$H$105,"&gt;="&amp;DATE($C$5,ROWS($H$7:H11),1),'Cálculos de cessação'!$H$6:$H$105,"&lt;"&amp;EDATE(DATE($C$5,ROWS($H$7:H11),1),1)),IF($C$6="Todos exceto anulados",SUMIFS('Cálculos de cessação'!$AL$6:$AL$105,'Cálculos de cessação'!$H$6:$H$105,"&gt;="&amp;DATE($C$5,ROWS($H$7:H11),1),'Cálculos de cessação'!$H$6:$H$105,"&lt;"&amp;EDATE(DATE($C$5,ROWS($H$7:H11),1),1),'Cálculos de cessação'!$AM$6:$AM$105,"&lt;&gt;Anulado"),SUMIFS('Cálculos de cessação'!$AL$6:$AL$105,'Cálculos de cessação'!$H$6:$H$105,"&gt;="&amp;DATE($C$5,ROWS($H$7:H11),1),'Cálculos de cessação'!$H$6:$H$105,"&lt;"&amp;EDATE(DATE($C$5,ROWS($H$7:H11),1),1),'Cálculos de cessação'!$AM$6:$AM$105,$C$6))),0)</f>
        <v/>
      </c>
      <c r="L11" s="10">
        <f>IFERROR(IF($C$6="Todos",COUNTIFS('Cálculos de cessação'!$A$6:$A$105,"&lt;&gt;",'Cálculos de cessação'!$H$6:$H$105,"&gt;="&amp;DATE($C$5,ROWS($H$7:H11),1),'Cálculos de cessação'!$H$6:$H$105,"&lt;"&amp;EDATE(DATE($C$5,ROWS($H$7:H11),1),1)),IF($C$6="Todos exceto anulados",COUNTIFS('Cálculos de cessação'!$A$6:$A$105,"&lt;&gt;",'Cálculos de cessação'!$H$6:$H$105,"&gt;="&amp;DATE($C$5,ROWS($H$7:H11),1),'Cálculos de cessação'!$H$6:$H$105,"&lt;"&amp;EDATE(DATE($C$5,ROWS($H$7:H11),1),1),'Cálculos de cessação'!$AM$6:$AM$105,"&lt;&gt;Anulado"),COUNTIFS('Cálculos de cessação'!$A$6:$A$105,"&lt;&gt;",'Cálculos de cessação'!$H$6:$H$105,"&gt;="&amp;DATE($C$5,ROWS($H$7:H11),1),'Cálculos de cessação'!$H$6:$H$105,"&lt;"&amp;EDATE(DATE($C$5,ROWS($H$7:H11),1),1),'Cálculos de cessação'!$AM$6:$AM$105,$C$6))),0)</f>
        <v/>
      </c>
      <c r="N11" s="8" t="inlineStr">
        <is>
          <t>Anulado</t>
        </is>
      </c>
      <c r="O11" s="11">
        <f>IFERROR(COUNTIFS('Cálculos de cessação'!$A$6:$A$105,"&lt;&gt;",'Cálculos de cessação'!$H$6:$H$105,"&gt;="&amp;DATE($C$5,1,1),'Cálculos de cessação'!$H$6:$H$105,"&lt;"&amp;DATE($C$5+1,1,1),'Cálculos de cessação'!$AM$6:$AM$105,N11),0)</f>
        <v/>
      </c>
    </row>
    <row r="12">
      <c r="B12" s="12" t="inlineStr">
        <is>
          <t>Total de deduções estimadas</t>
        </is>
      </c>
      <c r="C12" s="14">
        <f>IFERROR(IF($C$6="Todos",SUMIFS('Cálculos de cessação'!$AK$6:$AK$105,'Cálculos de cessação'!$H$6:$H$105,"&gt;="&amp;DATE($C$5,1,1),'Cálculos de cessação'!$H$6:$H$105,"&lt;"&amp;DATE($C$5+1,1,1)),IF($C$6="Todos exceto anulados",SUMIFS('Cálculos de cessação'!$AK$6:$AK$105,'Cálculos de cessação'!$H$6:$H$105,"&gt;="&amp;DATE($C$5,1,1),'Cálculos de cessação'!$H$6:$H$105,"&lt;"&amp;DATE($C$5+1,1,1),'Cálculos de cessação'!$AM$6:$AM$105,"&lt;&gt;Anulado"),SUMIFS('Cálculos de cessação'!$AK$6:$AK$105,'Cálculos de cessação'!$H$6:$H$105,"&gt;="&amp;DATE($C$5,1,1),'Cálculos de cessação'!$H$6:$H$105,"&lt;"&amp;DATE($C$5+1,1,1),'Cálculos de cessação'!$AM$6:$AM$105,$C$6))),0)</f>
        <v/>
      </c>
      <c r="H12" s="8" t="inlineStr">
        <is>
          <t>Junho</t>
        </is>
      </c>
      <c r="I12" s="9">
        <f>IFERROR(IF($C$6="Todos",SUMIFS('Cálculos de cessação'!$AA$6:$AA$105,'Cálculos de cessação'!$H$6:$H$105,"&gt;="&amp;DATE($C$5,ROWS($H$7:H12),1),'Cálculos de cessação'!$H$6:$H$105,"&lt;"&amp;EDATE(DATE($C$5,ROWS($H$7:H12),1),1)),IF($C$6="Todos exceto anulados",SUMIFS('Cálculos de cessação'!$AA$6:$AA$105,'Cálculos de cessação'!$H$6:$H$105,"&gt;="&amp;DATE($C$5,ROWS($H$7:H12),1),'Cálculos de cessação'!$H$6:$H$105,"&lt;"&amp;EDATE(DATE($C$5,ROWS($H$7:H12),1),1),'Cálculos de cessação'!$AM$6:$AM$105,"&lt;&gt;Anulado"),SUMIFS('Cálculos de cessação'!$AA$6:$AA$105,'Cálculos de cessação'!$H$6:$H$105,"&gt;="&amp;DATE($C$5,ROWS($H$7:H12),1),'Cálculos de cessação'!$H$6:$H$105,"&lt;"&amp;EDATE(DATE($C$5,ROWS($H$7:H12),1),1),'Cálculos de cessação'!$AM$6:$AM$105,$C$6))),0)</f>
        <v/>
      </c>
      <c r="J12" s="9">
        <f>IFERROR(IF($C$6="Todos",SUMIFS('Cálculos de cessação'!$AK$6:$AK$105,'Cálculos de cessação'!$H$6:$H$105,"&gt;="&amp;DATE($C$5,ROWS($H$7:H12),1),'Cálculos de cessação'!$H$6:$H$105,"&lt;"&amp;EDATE(DATE($C$5,ROWS($H$7:H12),1),1)),IF($C$6="Todos exceto anulados",SUMIFS('Cálculos de cessação'!$AK$6:$AK$105,'Cálculos de cessação'!$H$6:$H$105,"&gt;="&amp;DATE($C$5,ROWS($H$7:H12),1),'Cálculos de cessação'!$H$6:$H$105,"&lt;"&amp;EDATE(DATE($C$5,ROWS($H$7:H12),1),1),'Cálculos de cessação'!$AM$6:$AM$105,"&lt;&gt;Anulado"),SUMIFS('Cálculos de cessação'!$AK$6:$AK$105,'Cálculos de cessação'!$H$6:$H$105,"&gt;="&amp;DATE($C$5,ROWS($H$7:H12),1),'Cálculos de cessação'!$H$6:$H$105,"&lt;"&amp;EDATE(DATE($C$5,ROWS($H$7:H12),1),1),'Cálculos de cessação'!$AM$6:$AM$105,$C$6))),0)</f>
        <v/>
      </c>
      <c r="K12" s="9">
        <f>IFERROR(IF($C$6="Todos",SUMIFS('Cálculos de cessação'!$AL$6:$AL$105,'Cálculos de cessação'!$H$6:$H$105,"&gt;="&amp;DATE($C$5,ROWS($H$7:H12),1),'Cálculos de cessação'!$H$6:$H$105,"&lt;"&amp;EDATE(DATE($C$5,ROWS($H$7:H12),1),1)),IF($C$6="Todos exceto anulados",SUMIFS('Cálculos de cessação'!$AL$6:$AL$105,'Cálculos de cessação'!$H$6:$H$105,"&gt;="&amp;DATE($C$5,ROWS($H$7:H12),1),'Cálculos de cessação'!$H$6:$H$105,"&lt;"&amp;EDATE(DATE($C$5,ROWS($H$7:H12),1),1),'Cálculos de cessação'!$AM$6:$AM$105,"&lt;&gt;Anulado"),SUMIFS('Cálculos de cessação'!$AL$6:$AL$105,'Cálculos de cessação'!$H$6:$H$105,"&gt;="&amp;DATE($C$5,ROWS($H$7:H12),1),'Cálculos de cessação'!$H$6:$H$105,"&lt;"&amp;EDATE(DATE($C$5,ROWS($H$7:H12),1),1),'Cálculos de cessação'!$AM$6:$AM$105,$C$6))),0)</f>
        <v/>
      </c>
      <c r="L12" s="10">
        <f>IFERROR(IF($C$6="Todos",COUNTIFS('Cálculos de cessação'!$A$6:$A$105,"&lt;&gt;",'Cálculos de cessação'!$H$6:$H$105,"&gt;="&amp;DATE($C$5,ROWS($H$7:H12),1),'Cálculos de cessação'!$H$6:$H$105,"&lt;"&amp;EDATE(DATE($C$5,ROWS($H$7:H12),1),1)),IF($C$6="Todos exceto anulados",COUNTIFS('Cálculos de cessação'!$A$6:$A$105,"&lt;&gt;",'Cálculos de cessação'!$H$6:$H$105,"&gt;="&amp;DATE($C$5,ROWS($H$7:H12),1),'Cálculos de cessação'!$H$6:$H$105,"&lt;"&amp;EDATE(DATE($C$5,ROWS($H$7:H12),1),1),'Cálculos de cessação'!$AM$6:$AM$105,"&lt;&gt;Anulado"),COUNTIFS('Cálculos de cessação'!$A$6:$A$105,"&lt;&gt;",'Cálculos de cessação'!$H$6:$H$105,"&gt;="&amp;DATE($C$5,ROWS($H$7:H12),1),'Cálculos de cessação'!$H$6:$H$105,"&lt;"&amp;EDATE(DATE($C$5,ROWS($H$7:H12),1),1),'Cálculos de cessação'!$AM$6:$AM$105,$C$6))),0)</f>
        <v/>
      </c>
      <c r="O12">
        <f>""</f>
        <v/>
      </c>
    </row>
    <row r="13">
      <c r="H13" s="8" t="inlineStr">
        <is>
          <t>Julho</t>
        </is>
      </c>
      <c r="I13" s="9">
        <f>IFERROR(IF($C$6="Todos",SUMIFS('Cálculos de cessação'!$AA$6:$AA$105,'Cálculos de cessação'!$H$6:$H$105,"&gt;="&amp;DATE($C$5,ROWS($H$7:H13),1),'Cálculos de cessação'!$H$6:$H$105,"&lt;"&amp;EDATE(DATE($C$5,ROWS($H$7:H13),1),1)),IF($C$6="Todos exceto anulados",SUMIFS('Cálculos de cessação'!$AA$6:$AA$105,'Cálculos de cessação'!$H$6:$H$105,"&gt;="&amp;DATE($C$5,ROWS($H$7:H13),1),'Cálculos de cessação'!$H$6:$H$105,"&lt;"&amp;EDATE(DATE($C$5,ROWS($H$7:H13),1),1),'Cálculos de cessação'!$AM$6:$AM$105,"&lt;&gt;Anulado"),SUMIFS('Cálculos de cessação'!$AA$6:$AA$105,'Cálculos de cessação'!$H$6:$H$105,"&gt;="&amp;DATE($C$5,ROWS($H$7:H13),1),'Cálculos de cessação'!$H$6:$H$105,"&lt;"&amp;EDATE(DATE($C$5,ROWS($H$7:H13),1),1),'Cálculos de cessação'!$AM$6:$AM$105,$C$6))),0)</f>
        <v/>
      </c>
      <c r="J13" s="9">
        <f>IFERROR(IF($C$6="Todos",SUMIFS('Cálculos de cessação'!$AK$6:$AK$105,'Cálculos de cessação'!$H$6:$H$105,"&gt;="&amp;DATE($C$5,ROWS($H$7:H13),1),'Cálculos de cessação'!$H$6:$H$105,"&lt;"&amp;EDATE(DATE($C$5,ROWS($H$7:H13),1),1)),IF($C$6="Todos exceto anulados",SUMIFS('Cálculos de cessação'!$AK$6:$AK$105,'Cálculos de cessação'!$H$6:$H$105,"&gt;="&amp;DATE($C$5,ROWS($H$7:H13),1),'Cálculos de cessação'!$H$6:$H$105,"&lt;"&amp;EDATE(DATE($C$5,ROWS($H$7:H13),1),1),'Cálculos de cessação'!$AM$6:$AM$105,"&lt;&gt;Anulado"),SUMIFS('Cálculos de cessação'!$AK$6:$AK$105,'Cálculos de cessação'!$H$6:$H$105,"&gt;="&amp;DATE($C$5,ROWS($H$7:H13),1),'Cálculos de cessação'!$H$6:$H$105,"&lt;"&amp;EDATE(DATE($C$5,ROWS($H$7:H13),1),1),'Cálculos de cessação'!$AM$6:$AM$105,$C$6))),0)</f>
        <v/>
      </c>
      <c r="K13" s="9">
        <f>IFERROR(IF($C$6="Todos",SUMIFS('Cálculos de cessação'!$AL$6:$AL$105,'Cálculos de cessação'!$H$6:$H$105,"&gt;="&amp;DATE($C$5,ROWS($H$7:H13),1),'Cálculos de cessação'!$H$6:$H$105,"&lt;"&amp;EDATE(DATE($C$5,ROWS($H$7:H13),1),1)),IF($C$6="Todos exceto anulados",SUMIFS('Cálculos de cessação'!$AL$6:$AL$105,'Cálculos de cessação'!$H$6:$H$105,"&gt;="&amp;DATE($C$5,ROWS($H$7:H13),1),'Cálculos de cessação'!$H$6:$H$105,"&lt;"&amp;EDATE(DATE($C$5,ROWS($H$7:H13),1),1),'Cálculos de cessação'!$AM$6:$AM$105,"&lt;&gt;Anulado"),SUMIFS('Cálculos de cessação'!$AL$6:$AL$105,'Cálculos de cessação'!$H$6:$H$105,"&gt;="&amp;DATE($C$5,ROWS($H$7:H13),1),'Cálculos de cessação'!$H$6:$H$105,"&lt;"&amp;EDATE(DATE($C$5,ROWS($H$7:H13),1),1),'Cálculos de cessação'!$AM$6:$AM$105,$C$6))),0)</f>
        <v/>
      </c>
      <c r="L13" s="10">
        <f>IFERROR(IF($C$6="Todos",COUNTIFS('Cálculos de cessação'!$A$6:$A$105,"&lt;&gt;",'Cálculos de cessação'!$H$6:$H$105,"&gt;="&amp;DATE($C$5,ROWS($H$7:H13),1),'Cálculos de cessação'!$H$6:$H$105,"&lt;"&amp;EDATE(DATE($C$5,ROWS($H$7:H13),1),1)),IF($C$6="Todos exceto anulados",COUNTIFS('Cálculos de cessação'!$A$6:$A$105,"&lt;&gt;",'Cálculos de cessação'!$H$6:$H$105,"&gt;="&amp;DATE($C$5,ROWS($H$7:H13),1),'Cálculos de cessação'!$H$6:$H$105,"&lt;"&amp;EDATE(DATE($C$5,ROWS($H$7:H13),1),1),'Cálculos de cessação'!$AM$6:$AM$105,"&lt;&gt;Anulado"),COUNTIFS('Cálculos de cessação'!$A$6:$A$105,"&lt;&gt;",'Cálculos de cessação'!$H$6:$H$105,"&gt;="&amp;DATE($C$5,ROWS($H$7:H13),1),'Cálculos de cessação'!$H$6:$H$105,"&lt;"&amp;EDATE(DATE($C$5,ROWS($H$7:H13),1),1),'Cálculos de cessação'!$AM$6:$AM$105,$C$6))),0)</f>
        <v/>
      </c>
      <c r="O13">
        <f>""</f>
        <v/>
      </c>
    </row>
    <row r="14">
      <c r="B14" s="12" t="inlineStr">
        <is>
          <t>Líquido estimado</t>
        </is>
      </c>
      <c r="C14" s="14">
        <f>IFERROR(IF($C$6="Todos",SUMIFS('Cálculos de cessação'!$AL$6:$AL$105,'Cálculos de cessação'!$H$6:$H$105,"&gt;="&amp;DATE($C$5,1,1),'Cálculos de cessação'!$H$6:$H$105,"&lt;"&amp;DATE($C$5+1,1,1)),IF($C$6="Todos exceto anulados",SUMIFS('Cálculos de cessação'!$AL$6:$AL$105,'Cálculos de cessação'!$H$6:$H$105,"&gt;="&amp;DATE($C$5,1,1),'Cálculos de cessação'!$H$6:$H$105,"&lt;"&amp;DATE($C$5+1,1,1),'Cálculos de cessação'!$AM$6:$AM$105,"&lt;&gt;Anulado"),SUMIFS('Cálculos de cessação'!$AL$6:$AL$105,'Cálculos de cessação'!$H$6:$H$105,"&gt;="&amp;DATE($C$5,1,1),'Cálculos de cessação'!$H$6:$H$105,"&lt;"&amp;DATE($C$5+1,1,1),'Cálculos de cessação'!$AM$6:$AM$105,$C$6))),0)</f>
        <v/>
      </c>
      <c r="H14" s="8" t="inlineStr">
        <is>
          <t>Agosto</t>
        </is>
      </c>
      <c r="I14" s="9">
        <f>IFERROR(IF($C$6="Todos",SUMIFS('Cálculos de cessação'!$AA$6:$AA$105,'Cálculos de cessação'!$H$6:$H$105,"&gt;="&amp;DATE($C$5,ROWS($H$7:H14),1),'Cálculos de cessação'!$H$6:$H$105,"&lt;"&amp;EDATE(DATE($C$5,ROWS($H$7:H14),1),1)),IF($C$6="Todos exceto anulados",SUMIFS('Cálculos de cessação'!$AA$6:$AA$105,'Cálculos de cessação'!$H$6:$H$105,"&gt;="&amp;DATE($C$5,ROWS($H$7:H14),1),'Cálculos de cessação'!$H$6:$H$105,"&lt;"&amp;EDATE(DATE($C$5,ROWS($H$7:H14),1),1),'Cálculos de cessação'!$AM$6:$AM$105,"&lt;&gt;Anulado"),SUMIFS('Cálculos de cessação'!$AA$6:$AA$105,'Cálculos de cessação'!$H$6:$H$105,"&gt;="&amp;DATE($C$5,ROWS($H$7:H14),1),'Cálculos de cessação'!$H$6:$H$105,"&lt;"&amp;EDATE(DATE($C$5,ROWS($H$7:H14),1),1),'Cálculos de cessação'!$AM$6:$AM$105,$C$6))),0)</f>
        <v/>
      </c>
      <c r="J14" s="9">
        <f>IFERROR(IF($C$6="Todos",SUMIFS('Cálculos de cessação'!$AK$6:$AK$105,'Cálculos de cessação'!$H$6:$H$105,"&gt;="&amp;DATE($C$5,ROWS($H$7:H14),1),'Cálculos de cessação'!$H$6:$H$105,"&lt;"&amp;EDATE(DATE($C$5,ROWS($H$7:H14),1),1)),IF($C$6="Todos exceto anulados",SUMIFS('Cálculos de cessação'!$AK$6:$AK$105,'Cálculos de cessação'!$H$6:$H$105,"&gt;="&amp;DATE($C$5,ROWS($H$7:H14),1),'Cálculos de cessação'!$H$6:$H$105,"&lt;"&amp;EDATE(DATE($C$5,ROWS($H$7:H14),1),1),'Cálculos de cessação'!$AM$6:$AM$105,"&lt;&gt;Anulado"),SUMIFS('Cálculos de cessação'!$AK$6:$AK$105,'Cálculos de cessação'!$H$6:$H$105,"&gt;="&amp;DATE($C$5,ROWS($H$7:H14),1),'Cálculos de cessação'!$H$6:$H$105,"&lt;"&amp;EDATE(DATE($C$5,ROWS($H$7:H14),1),1),'Cálculos de cessação'!$AM$6:$AM$105,$C$6))),0)</f>
        <v/>
      </c>
      <c r="K14" s="9">
        <f>IFERROR(IF($C$6="Todos",SUMIFS('Cálculos de cessação'!$AL$6:$AL$105,'Cálculos de cessação'!$H$6:$H$105,"&gt;="&amp;DATE($C$5,ROWS($H$7:H14),1),'Cálculos de cessação'!$H$6:$H$105,"&lt;"&amp;EDATE(DATE($C$5,ROWS($H$7:H14),1),1)),IF($C$6="Todos exceto anulados",SUMIFS('Cálculos de cessação'!$AL$6:$AL$105,'Cálculos de cessação'!$H$6:$H$105,"&gt;="&amp;DATE($C$5,ROWS($H$7:H14),1),'Cálculos de cessação'!$H$6:$H$105,"&lt;"&amp;EDATE(DATE($C$5,ROWS($H$7:H14),1),1),'Cálculos de cessação'!$AM$6:$AM$105,"&lt;&gt;Anulado"),SUMIFS('Cálculos de cessação'!$AL$6:$AL$105,'Cálculos de cessação'!$H$6:$H$105,"&gt;="&amp;DATE($C$5,ROWS($H$7:H14),1),'Cálculos de cessação'!$H$6:$H$105,"&lt;"&amp;EDATE(DATE($C$5,ROWS($H$7:H14),1),1),'Cálculos de cessação'!$AM$6:$AM$105,$C$6))),0)</f>
        <v/>
      </c>
      <c r="L14" s="10">
        <f>IFERROR(IF($C$6="Todos",COUNTIFS('Cálculos de cessação'!$A$6:$A$105,"&lt;&gt;",'Cálculos de cessação'!$H$6:$H$105,"&gt;="&amp;DATE($C$5,ROWS($H$7:H14),1),'Cálculos de cessação'!$H$6:$H$105,"&lt;"&amp;EDATE(DATE($C$5,ROWS($H$7:H14),1),1)),IF($C$6="Todos exceto anulados",COUNTIFS('Cálculos de cessação'!$A$6:$A$105,"&lt;&gt;",'Cálculos de cessação'!$H$6:$H$105,"&gt;="&amp;DATE($C$5,ROWS($H$7:H14),1),'Cálculos de cessação'!$H$6:$H$105,"&lt;"&amp;EDATE(DATE($C$5,ROWS($H$7:H14),1),1),'Cálculos de cessação'!$AM$6:$AM$105,"&lt;&gt;Anulado"),COUNTIFS('Cálculos de cessação'!$A$6:$A$105,"&lt;&gt;",'Cálculos de cessação'!$H$6:$H$105,"&gt;="&amp;DATE($C$5,ROWS($H$7:H14),1),'Cálculos de cessação'!$H$6:$H$105,"&lt;"&amp;EDATE(DATE($C$5,ROWS($H$7:H14),1),1),'Cálculos de cessação'!$AM$6:$AM$105,$C$6))),0)</f>
        <v/>
      </c>
      <c r="O14">
        <f>""</f>
        <v/>
      </c>
    </row>
    <row r="15">
      <c r="H15" s="8" t="inlineStr">
        <is>
          <t>Setembro</t>
        </is>
      </c>
      <c r="I15" s="9">
        <f>IFERROR(IF($C$6="Todos",SUMIFS('Cálculos de cessação'!$AA$6:$AA$105,'Cálculos de cessação'!$H$6:$H$105,"&gt;="&amp;DATE($C$5,ROWS($H$7:H15),1),'Cálculos de cessação'!$H$6:$H$105,"&lt;"&amp;EDATE(DATE($C$5,ROWS($H$7:H15),1),1)),IF($C$6="Todos exceto anulados",SUMIFS('Cálculos de cessação'!$AA$6:$AA$105,'Cálculos de cessação'!$H$6:$H$105,"&gt;="&amp;DATE($C$5,ROWS($H$7:H15),1),'Cálculos de cessação'!$H$6:$H$105,"&lt;"&amp;EDATE(DATE($C$5,ROWS($H$7:H15),1),1),'Cálculos de cessação'!$AM$6:$AM$105,"&lt;&gt;Anulado"),SUMIFS('Cálculos de cessação'!$AA$6:$AA$105,'Cálculos de cessação'!$H$6:$H$105,"&gt;="&amp;DATE($C$5,ROWS($H$7:H15),1),'Cálculos de cessação'!$H$6:$H$105,"&lt;"&amp;EDATE(DATE($C$5,ROWS($H$7:H15),1),1),'Cálculos de cessação'!$AM$6:$AM$105,$C$6))),0)</f>
        <v/>
      </c>
      <c r="J15" s="9">
        <f>IFERROR(IF($C$6="Todos",SUMIFS('Cálculos de cessação'!$AK$6:$AK$105,'Cálculos de cessação'!$H$6:$H$105,"&gt;="&amp;DATE($C$5,ROWS($H$7:H15),1),'Cálculos de cessação'!$H$6:$H$105,"&lt;"&amp;EDATE(DATE($C$5,ROWS($H$7:H15),1),1)),IF($C$6="Todos exceto anulados",SUMIFS('Cálculos de cessação'!$AK$6:$AK$105,'Cálculos de cessação'!$H$6:$H$105,"&gt;="&amp;DATE($C$5,ROWS($H$7:H15),1),'Cálculos de cessação'!$H$6:$H$105,"&lt;"&amp;EDATE(DATE($C$5,ROWS($H$7:H15),1),1),'Cálculos de cessação'!$AM$6:$AM$105,"&lt;&gt;Anulado"),SUMIFS('Cálculos de cessação'!$AK$6:$AK$105,'Cálculos de cessação'!$H$6:$H$105,"&gt;="&amp;DATE($C$5,ROWS($H$7:H15),1),'Cálculos de cessação'!$H$6:$H$105,"&lt;"&amp;EDATE(DATE($C$5,ROWS($H$7:H15),1),1),'Cálculos de cessação'!$AM$6:$AM$105,$C$6))),0)</f>
        <v/>
      </c>
      <c r="K15" s="9">
        <f>IFERROR(IF($C$6="Todos",SUMIFS('Cálculos de cessação'!$AL$6:$AL$105,'Cálculos de cessação'!$H$6:$H$105,"&gt;="&amp;DATE($C$5,ROWS($H$7:H15),1),'Cálculos de cessação'!$H$6:$H$105,"&lt;"&amp;EDATE(DATE($C$5,ROWS($H$7:H15),1),1)),IF($C$6="Todos exceto anulados",SUMIFS('Cálculos de cessação'!$AL$6:$AL$105,'Cálculos de cessação'!$H$6:$H$105,"&gt;="&amp;DATE($C$5,ROWS($H$7:H15),1),'Cálculos de cessação'!$H$6:$H$105,"&lt;"&amp;EDATE(DATE($C$5,ROWS($H$7:H15),1),1),'Cálculos de cessação'!$AM$6:$AM$105,"&lt;&gt;Anulado"),SUMIFS('Cálculos de cessação'!$AL$6:$AL$105,'Cálculos de cessação'!$H$6:$H$105,"&gt;="&amp;DATE($C$5,ROWS($H$7:H15),1),'Cálculos de cessação'!$H$6:$H$105,"&lt;"&amp;EDATE(DATE($C$5,ROWS($H$7:H15),1),1),'Cálculos de cessação'!$AM$6:$AM$105,$C$6))),0)</f>
        <v/>
      </c>
      <c r="L15" s="10">
        <f>IFERROR(IF($C$6="Todos",COUNTIFS('Cálculos de cessação'!$A$6:$A$105,"&lt;&gt;",'Cálculos de cessação'!$H$6:$H$105,"&gt;="&amp;DATE($C$5,ROWS($H$7:H15),1),'Cálculos de cessação'!$H$6:$H$105,"&lt;"&amp;EDATE(DATE($C$5,ROWS($H$7:H15),1),1)),IF($C$6="Todos exceto anulados",COUNTIFS('Cálculos de cessação'!$A$6:$A$105,"&lt;&gt;",'Cálculos de cessação'!$H$6:$H$105,"&gt;="&amp;DATE($C$5,ROWS($H$7:H15),1),'Cálculos de cessação'!$H$6:$H$105,"&lt;"&amp;EDATE(DATE($C$5,ROWS($H$7:H15),1),1),'Cálculos de cessação'!$AM$6:$AM$105,"&lt;&gt;Anulado"),COUNTIFS('Cálculos de cessação'!$A$6:$A$105,"&lt;&gt;",'Cálculos de cessação'!$H$6:$H$105,"&gt;="&amp;DATE($C$5,ROWS($H$7:H15),1),'Cálculos de cessação'!$H$6:$H$105,"&lt;"&amp;EDATE(DATE($C$5,ROWS($H$7:H15),1),1),'Cálculos de cessação'!$AM$6:$AM$105,$C$6))),0)</f>
        <v/>
      </c>
      <c r="O15">
        <f>""</f>
        <v/>
      </c>
    </row>
    <row r="16">
      <c r="B16" s="12" t="inlineStr">
        <is>
          <t>Processos com controlo pendente</t>
        </is>
      </c>
      <c r="C16" s="13">
        <f>IFERROR(IF($C$6="Todos",COUNTIFS('Cálculos de cessação'!$A$6:$A$105,"&lt;&gt;",'Cálculos de cessação'!$H$6:$H$105,"&gt;="&amp;DATE($C$5,1,1),'Cálculos de cessação'!$H$6:$H$105,"&lt;"&amp;DATE($C$5+1,1,1),'Cálculos de cessação'!$AP$6:$AP$105,"&lt;&gt;OK"),IF($C$6="Todos exceto anulados",COUNTIFS('Cálculos de cessação'!$A$6:$A$105,"&lt;&gt;",'Cálculos de cessação'!$H$6:$H$105,"&gt;="&amp;DATE($C$5,1,1),'Cálculos de cessação'!$H$6:$H$105,"&lt;"&amp;DATE($C$5+1,1,1),'Cálculos de cessação'!$AM$6:$AM$105,"&lt;&gt;Anulado",'Cálculos de cessação'!$AP$6:$AP$105,"&lt;&gt;OK"),COUNTIFS('Cálculos de cessação'!$A$6:$A$105,"&lt;&gt;",'Cálculos de cessação'!$H$6:$H$105,"&gt;="&amp;DATE($C$5,1,1),'Cálculos de cessação'!$H$6:$H$105,"&lt;"&amp;DATE($C$5+1,1,1),'Cálculos de cessação'!$AM$6:$AM$105,$C$6,'Cálculos de cessação'!$AP$6:$AP$105,"&lt;&gt;OK"))),0)</f>
        <v/>
      </c>
      <c r="H16" s="8" t="inlineStr">
        <is>
          <t>Outubro</t>
        </is>
      </c>
      <c r="I16" s="9">
        <f>IFERROR(IF($C$6="Todos",SUMIFS('Cálculos de cessação'!$AA$6:$AA$105,'Cálculos de cessação'!$H$6:$H$105,"&gt;="&amp;DATE($C$5,ROWS($H$7:H16),1),'Cálculos de cessação'!$H$6:$H$105,"&lt;"&amp;EDATE(DATE($C$5,ROWS($H$7:H16),1),1)),IF($C$6="Todos exceto anulados",SUMIFS('Cálculos de cessação'!$AA$6:$AA$105,'Cálculos de cessação'!$H$6:$H$105,"&gt;="&amp;DATE($C$5,ROWS($H$7:H16),1),'Cálculos de cessação'!$H$6:$H$105,"&lt;"&amp;EDATE(DATE($C$5,ROWS($H$7:H16),1),1),'Cálculos de cessação'!$AM$6:$AM$105,"&lt;&gt;Anulado"),SUMIFS('Cálculos de cessação'!$AA$6:$AA$105,'Cálculos de cessação'!$H$6:$H$105,"&gt;="&amp;DATE($C$5,ROWS($H$7:H16),1),'Cálculos de cessação'!$H$6:$H$105,"&lt;"&amp;EDATE(DATE($C$5,ROWS($H$7:H16),1),1),'Cálculos de cessação'!$AM$6:$AM$105,$C$6))),0)</f>
        <v/>
      </c>
      <c r="J16" s="9">
        <f>IFERROR(IF($C$6="Todos",SUMIFS('Cálculos de cessação'!$AK$6:$AK$105,'Cálculos de cessação'!$H$6:$H$105,"&gt;="&amp;DATE($C$5,ROWS($H$7:H16),1),'Cálculos de cessação'!$H$6:$H$105,"&lt;"&amp;EDATE(DATE($C$5,ROWS($H$7:H16),1),1)),IF($C$6="Todos exceto anulados",SUMIFS('Cálculos de cessação'!$AK$6:$AK$105,'Cálculos de cessação'!$H$6:$H$105,"&gt;="&amp;DATE($C$5,ROWS($H$7:H16),1),'Cálculos de cessação'!$H$6:$H$105,"&lt;"&amp;EDATE(DATE($C$5,ROWS($H$7:H16),1),1),'Cálculos de cessação'!$AM$6:$AM$105,"&lt;&gt;Anulado"),SUMIFS('Cálculos de cessação'!$AK$6:$AK$105,'Cálculos de cessação'!$H$6:$H$105,"&gt;="&amp;DATE($C$5,ROWS($H$7:H16),1),'Cálculos de cessação'!$H$6:$H$105,"&lt;"&amp;EDATE(DATE($C$5,ROWS($H$7:H16),1),1),'Cálculos de cessação'!$AM$6:$AM$105,$C$6))),0)</f>
        <v/>
      </c>
      <c r="K16" s="9">
        <f>IFERROR(IF($C$6="Todos",SUMIFS('Cálculos de cessação'!$AL$6:$AL$105,'Cálculos de cessação'!$H$6:$H$105,"&gt;="&amp;DATE($C$5,ROWS($H$7:H16),1),'Cálculos de cessação'!$H$6:$H$105,"&lt;"&amp;EDATE(DATE($C$5,ROWS($H$7:H16),1),1)),IF($C$6="Todos exceto anulados",SUMIFS('Cálculos de cessação'!$AL$6:$AL$105,'Cálculos de cessação'!$H$6:$H$105,"&gt;="&amp;DATE($C$5,ROWS($H$7:H16),1),'Cálculos de cessação'!$H$6:$H$105,"&lt;"&amp;EDATE(DATE($C$5,ROWS($H$7:H16),1),1),'Cálculos de cessação'!$AM$6:$AM$105,"&lt;&gt;Anulado"),SUMIFS('Cálculos de cessação'!$AL$6:$AL$105,'Cálculos de cessação'!$H$6:$H$105,"&gt;="&amp;DATE($C$5,ROWS($H$7:H16),1),'Cálculos de cessação'!$H$6:$H$105,"&lt;"&amp;EDATE(DATE($C$5,ROWS($H$7:H16),1),1),'Cálculos de cessação'!$AM$6:$AM$105,$C$6))),0)</f>
        <v/>
      </c>
      <c r="L16" s="10">
        <f>IFERROR(IF($C$6="Todos",COUNTIFS('Cálculos de cessação'!$A$6:$A$105,"&lt;&gt;",'Cálculos de cessação'!$H$6:$H$105,"&gt;="&amp;DATE($C$5,ROWS($H$7:H16),1),'Cálculos de cessação'!$H$6:$H$105,"&lt;"&amp;EDATE(DATE($C$5,ROWS($H$7:H16),1),1)),IF($C$6="Todos exceto anulados",COUNTIFS('Cálculos de cessação'!$A$6:$A$105,"&lt;&gt;",'Cálculos de cessação'!$H$6:$H$105,"&gt;="&amp;DATE($C$5,ROWS($H$7:H16),1),'Cálculos de cessação'!$H$6:$H$105,"&lt;"&amp;EDATE(DATE($C$5,ROWS($H$7:H16),1),1),'Cálculos de cessação'!$AM$6:$AM$105,"&lt;&gt;Anulado"),COUNTIFS('Cálculos de cessação'!$A$6:$A$105,"&lt;&gt;",'Cálculos de cessação'!$H$6:$H$105,"&gt;="&amp;DATE($C$5,ROWS($H$7:H16),1),'Cálculos de cessação'!$H$6:$H$105,"&lt;"&amp;EDATE(DATE($C$5,ROWS($H$7:H16),1),1),'Cálculos de cessação'!$AM$6:$AM$105,$C$6))),0)</f>
        <v/>
      </c>
      <c r="O16">
        <f>""</f>
        <v/>
      </c>
    </row>
    <row r="17">
      <c r="C17">
        <f>""</f>
        <v/>
      </c>
      <c r="H17" s="8" t="inlineStr">
        <is>
          <t>Novembro</t>
        </is>
      </c>
      <c r="I17" s="9">
        <f>IFERROR(IF($C$6="Todos",SUMIFS('Cálculos de cessação'!$AA$6:$AA$105,'Cálculos de cessação'!$H$6:$H$105,"&gt;="&amp;DATE($C$5,ROWS($H$7:H17),1),'Cálculos de cessação'!$H$6:$H$105,"&lt;"&amp;EDATE(DATE($C$5,ROWS($H$7:H17),1),1)),IF($C$6="Todos exceto anulados",SUMIFS('Cálculos de cessação'!$AA$6:$AA$105,'Cálculos de cessação'!$H$6:$H$105,"&gt;="&amp;DATE($C$5,ROWS($H$7:H17),1),'Cálculos de cessação'!$H$6:$H$105,"&lt;"&amp;EDATE(DATE($C$5,ROWS($H$7:H17),1),1),'Cálculos de cessação'!$AM$6:$AM$105,"&lt;&gt;Anulado"),SUMIFS('Cálculos de cessação'!$AA$6:$AA$105,'Cálculos de cessação'!$H$6:$H$105,"&gt;="&amp;DATE($C$5,ROWS($H$7:H17),1),'Cálculos de cessação'!$H$6:$H$105,"&lt;"&amp;EDATE(DATE($C$5,ROWS($H$7:H17),1),1),'Cálculos de cessação'!$AM$6:$AM$105,$C$6))),0)</f>
        <v/>
      </c>
      <c r="J17" s="9">
        <f>IFERROR(IF($C$6="Todos",SUMIFS('Cálculos de cessação'!$AK$6:$AK$105,'Cálculos de cessação'!$H$6:$H$105,"&gt;="&amp;DATE($C$5,ROWS($H$7:H17),1),'Cálculos de cessação'!$H$6:$H$105,"&lt;"&amp;EDATE(DATE($C$5,ROWS($H$7:H17),1),1)),IF($C$6="Todos exceto anulados",SUMIFS('Cálculos de cessação'!$AK$6:$AK$105,'Cálculos de cessação'!$H$6:$H$105,"&gt;="&amp;DATE($C$5,ROWS($H$7:H17),1),'Cálculos de cessação'!$H$6:$H$105,"&lt;"&amp;EDATE(DATE($C$5,ROWS($H$7:H17),1),1),'Cálculos de cessação'!$AM$6:$AM$105,"&lt;&gt;Anulado"),SUMIFS('Cálculos de cessação'!$AK$6:$AK$105,'Cálculos de cessação'!$H$6:$H$105,"&gt;="&amp;DATE($C$5,ROWS($H$7:H17),1),'Cálculos de cessação'!$H$6:$H$105,"&lt;"&amp;EDATE(DATE($C$5,ROWS($H$7:H17),1),1),'Cálculos de cessação'!$AM$6:$AM$105,$C$6))),0)</f>
        <v/>
      </c>
      <c r="K17" s="9">
        <f>IFERROR(IF($C$6="Todos",SUMIFS('Cálculos de cessação'!$AL$6:$AL$105,'Cálculos de cessação'!$H$6:$H$105,"&gt;="&amp;DATE($C$5,ROWS($H$7:H17),1),'Cálculos de cessação'!$H$6:$H$105,"&lt;"&amp;EDATE(DATE($C$5,ROWS($H$7:H17),1),1)),IF($C$6="Todos exceto anulados",SUMIFS('Cálculos de cessação'!$AL$6:$AL$105,'Cálculos de cessação'!$H$6:$H$105,"&gt;="&amp;DATE($C$5,ROWS($H$7:H17),1),'Cálculos de cessação'!$H$6:$H$105,"&lt;"&amp;EDATE(DATE($C$5,ROWS($H$7:H17),1),1),'Cálculos de cessação'!$AM$6:$AM$105,"&lt;&gt;Anulado"),SUMIFS('Cálculos de cessação'!$AL$6:$AL$105,'Cálculos de cessação'!$H$6:$H$105,"&gt;="&amp;DATE($C$5,ROWS($H$7:H17),1),'Cálculos de cessação'!$H$6:$H$105,"&lt;"&amp;EDATE(DATE($C$5,ROWS($H$7:H17),1),1),'Cálculos de cessação'!$AM$6:$AM$105,$C$6))),0)</f>
        <v/>
      </c>
      <c r="L17" s="10">
        <f>IFERROR(IF($C$6="Todos",COUNTIFS('Cálculos de cessação'!$A$6:$A$105,"&lt;&gt;",'Cálculos de cessação'!$H$6:$H$105,"&gt;="&amp;DATE($C$5,ROWS($H$7:H17),1),'Cálculos de cessação'!$H$6:$H$105,"&lt;"&amp;EDATE(DATE($C$5,ROWS($H$7:H17),1),1)),IF($C$6="Todos exceto anulados",COUNTIFS('Cálculos de cessação'!$A$6:$A$105,"&lt;&gt;",'Cálculos de cessação'!$H$6:$H$105,"&gt;="&amp;DATE($C$5,ROWS($H$7:H17),1),'Cálculos de cessação'!$H$6:$H$105,"&lt;"&amp;EDATE(DATE($C$5,ROWS($H$7:H17),1),1),'Cálculos de cessação'!$AM$6:$AM$105,"&lt;&gt;Anulado"),COUNTIFS('Cálculos de cessação'!$A$6:$A$105,"&lt;&gt;",'Cálculos de cessação'!$H$6:$H$105,"&gt;="&amp;DATE($C$5,ROWS($H$7:H17),1),'Cálculos de cessação'!$H$6:$H$105,"&lt;"&amp;EDATE(DATE($C$5,ROWS($H$7:H17),1),1),'Cálculos de cessação'!$AM$6:$AM$105,$C$6))),0)</f>
        <v/>
      </c>
      <c r="O17">
        <f>""</f>
        <v/>
      </c>
    </row>
    <row r="18">
      <c r="C18">
        <f>""</f>
        <v/>
      </c>
      <c r="H18" s="8" t="inlineStr">
        <is>
          <t>Dezembro</t>
        </is>
      </c>
      <c r="I18" s="9">
        <f>IFERROR(IF($C$6="Todos",SUMIFS('Cálculos de cessação'!$AA$6:$AA$105,'Cálculos de cessação'!$H$6:$H$105,"&gt;="&amp;DATE($C$5,ROWS($H$7:H18),1),'Cálculos de cessação'!$H$6:$H$105,"&lt;"&amp;EDATE(DATE($C$5,ROWS($H$7:H18),1),1)),IF($C$6="Todos exceto anulados",SUMIFS('Cálculos de cessação'!$AA$6:$AA$105,'Cálculos de cessação'!$H$6:$H$105,"&gt;="&amp;DATE($C$5,ROWS($H$7:H18),1),'Cálculos de cessação'!$H$6:$H$105,"&lt;"&amp;EDATE(DATE($C$5,ROWS($H$7:H18),1),1),'Cálculos de cessação'!$AM$6:$AM$105,"&lt;&gt;Anulado"),SUMIFS('Cálculos de cessação'!$AA$6:$AA$105,'Cálculos de cessação'!$H$6:$H$105,"&gt;="&amp;DATE($C$5,ROWS($H$7:H18),1),'Cálculos de cessação'!$H$6:$H$105,"&lt;"&amp;EDATE(DATE($C$5,ROWS($H$7:H18),1),1),'Cálculos de cessação'!$AM$6:$AM$105,$C$6))),0)</f>
        <v/>
      </c>
      <c r="J18" s="9">
        <f>IFERROR(IF($C$6="Todos",SUMIFS('Cálculos de cessação'!$AK$6:$AK$105,'Cálculos de cessação'!$H$6:$H$105,"&gt;="&amp;DATE($C$5,ROWS($H$7:H18),1),'Cálculos de cessação'!$H$6:$H$105,"&lt;"&amp;EDATE(DATE($C$5,ROWS($H$7:H18),1),1)),IF($C$6="Todos exceto anulados",SUMIFS('Cálculos de cessação'!$AK$6:$AK$105,'Cálculos de cessação'!$H$6:$H$105,"&gt;="&amp;DATE($C$5,ROWS($H$7:H18),1),'Cálculos de cessação'!$H$6:$H$105,"&lt;"&amp;EDATE(DATE($C$5,ROWS($H$7:H18),1),1),'Cálculos de cessação'!$AM$6:$AM$105,"&lt;&gt;Anulado"),SUMIFS('Cálculos de cessação'!$AK$6:$AK$105,'Cálculos de cessação'!$H$6:$H$105,"&gt;="&amp;DATE($C$5,ROWS($H$7:H18),1),'Cálculos de cessação'!$H$6:$H$105,"&lt;"&amp;EDATE(DATE($C$5,ROWS($H$7:H18),1),1),'Cálculos de cessação'!$AM$6:$AM$105,$C$6))),0)</f>
        <v/>
      </c>
      <c r="K18" s="9">
        <f>IFERROR(IF($C$6="Todos",SUMIFS('Cálculos de cessação'!$AL$6:$AL$105,'Cálculos de cessação'!$H$6:$H$105,"&gt;="&amp;DATE($C$5,ROWS($H$7:H18),1),'Cálculos de cessação'!$H$6:$H$105,"&lt;"&amp;EDATE(DATE($C$5,ROWS($H$7:H18),1),1)),IF($C$6="Todos exceto anulados",SUMIFS('Cálculos de cessação'!$AL$6:$AL$105,'Cálculos de cessação'!$H$6:$H$105,"&gt;="&amp;DATE($C$5,ROWS($H$7:H18),1),'Cálculos de cessação'!$H$6:$H$105,"&lt;"&amp;EDATE(DATE($C$5,ROWS($H$7:H18),1),1),'Cálculos de cessação'!$AM$6:$AM$105,"&lt;&gt;Anulado"),SUMIFS('Cálculos de cessação'!$AL$6:$AL$105,'Cálculos de cessação'!$H$6:$H$105,"&gt;="&amp;DATE($C$5,ROWS($H$7:H18),1),'Cálculos de cessação'!$H$6:$H$105,"&lt;"&amp;EDATE(DATE($C$5,ROWS($H$7:H18),1),1),'Cálculos de cessação'!$AM$6:$AM$105,$C$6))),0)</f>
        <v/>
      </c>
      <c r="L18" s="10">
        <f>IFERROR(IF($C$6="Todos",COUNTIFS('Cálculos de cessação'!$A$6:$A$105,"&lt;&gt;",'Cálculos de cessação'!$H$6:$H$105,"&gt;="&amp;DATE($C$5,ROWS($H$7:H18),1),'Cálculos de cessação'!$H$6:$H$105,"&lt;"&amp;EDATE(DATE($C$5,ROWS($H$7:H18),1),1)),IF($C$6="Todos exceto anulados",COUNTIFS('Cálculos de cessação'!$A$6:$A$105,"&lt;&gt;",'Cálculos de cessação'!$H$6:$H$105,"&gt;="&amp;DATE($C$5,ROWS($H$7:H18),1),'Cálculos de cessação'!$H$6:$H$105,"&lt;"&amp;EDATE(DATE($C$5,ROWS($H$7:H18),1),1),'Cálculos de cessação'!$AM$6:$AM$105,"&lt;&gt;Anulado"),COUNTIFS('Cálculos de cessação'!$A$6:$A$105,"&lt;&gt;",'Cálculos de cessação'!$H$6:$H$105,"&gt;="&amp;DATE($C$5,ROWS($H$7:H18),1),'Cálculos de cessação'!$H$6:$H$105,"&lt;"&amp;EDATE(DATE($C$5,ROWS($H$7:H18),1),1),'Cálculos de cessação'!$AM$6:$AM$105,$C$6))),0)</f>
        <v/>
      </c>
      <c r="O18">
        <f>""</f>
        <v/>
      </c>
    </row>
    <row r="19">
      <c r="C19">
        <f>""</f>
        <v/>
      </c>
      <c r="I19">
        <f>""</f>
        <v/>
      </c>
      <c r="J19">
        <f>""</f>
        <v/>
      </c>
      <c r="K19">
        <f>""</f>
        <v/>
      </c>
      <c r="L19">
        <f>""</f>
        <v/>
      </c>
      <c r="O19">
        <f>""</f>
        <v/>
      </c>
    </row>
    <row r="20">
      <c r="C20">
        <f>""</f>
        <v/>
      </c>
      <c r="I20">
        <f>""</f>
        <v/>
      </c>
      <c r="J20">
        <f>""</f>
        <v/>
      </c>
      <c r="K20">
        <f>""</f>
        <v/>
      </c>
      <c r="L20">
        <f>""</f>
        <v/>
      </c>
      <c r="O20">
        <f>""</f>
        <v/>
      </c>
    </row>
    <row r="21">
      <c r="C21">
        <f>""</f>
        <v/>
      </c>
      <c r="I21">
        <f>""</f>
        <v/>
      </c>
      <c r="J21">
        <f>""</f>
        <v/>
      </c>
      <c r="K21">
        <f>""</f>
        <v/>
      </c>
      <c r="L21">
        <f>""</f>
        <v/>
      </c>
      <c r="O21">
        <f>""</f>
        <v/>
      </c>
    </row>
    <row r="22">
      <c r="C22">
        <f>""</f>
        <v/>
      </c>
      <c r="I22">
        <f>""</f>
        <v/>
      </c>
      <c r="J22">
        <f>""</f>
        <v/>
      </c>
      <c r="K22">
        <f>""</f>
        <v/>
      </c>
      <c r="L22">
        <f>""</f>
        <v/>
      </c>
      <c r="O22">
        <f>""</f>
        <v/>
      </c>
    </row>
    <row r="23">
      <c r="C23">
        <f>""</f>
        <v/>
      </c>
      <c r="I23">
        <f>""</f>
        <v/>
      </c>
      <c r="J23">
        <f>""</f>
        <v/>
      </c>
      <c r="K23">
        <f>""</f>
        <v/>
      </c>
      <c r="L23">
        <f>""</f>
        <v/>
      </c>
      <c r="O23">
        <f>""</f>
        <v/>
      </c>
    </row>
    <row r="24">
      <c r="C24">
        <f>""</f>
        <v/>
      </c>
      <c r="I24">
        <f>""</f>
        <v/>
      </c>
      <c r="J24">
        <f>""</f>
        <v/>
      </c>
      <c r="K24">
        <f>""</f>
        <v/>
      </c>
      <c r="L24">
        <f>""</f>
        <v/>
      </c>
      <c r="O24">
        <f>""</f>
        <v/>
      </c>
    </row>
    <row r="25">
      <c r="C25">
        <f>""</f>
        <v/>
      </c>
      <c r="I25">
        <f>""</f>
        <v/>
      </c>
      <c r="J25">
        <f>""</f>
        <v/>
      </c>
      <c r="K25">
        <f>""</f>
        <v/>
      </c>
      <c r="L25">
        <f>""</f>
        <v/>
      </c>
      <c r="O25">
        <f>""</f>
        <v/>
      </c>
    </row>
    <row r="26">
      <c r="C26">
        <f>""</f>
        <v/>
      </c>
      <c r="I26">
        <f>""</f>
        <v/>
      </c>
      <c r="J26">
        <f>""</f>
        <v/>
      </c>
      <c r="K26">
        <f>""</f>
        <v/>
      </c>
      <c r="L26">
        <f>""</f>
        <v/>
      </c>
      <c r="O26">
        <f>""</f>
        <v/>
      </c>
    </row>
    <row r="27">
      <c r="C27">
        <f>""</f>
        <v/>
      </c>
      <c r="I27">
        <f>""</f>
        <v/>
      </c>
      <c r="J27">
        <f>""</f>
        <v/>
      </c>
      <c r="K27">
        <f>""</f>
        <v/>
      </c>
      <c r="L27">
        <f>""</f>
        <v/>
      </c>
      <c r="O27">
        <f>""</f>
        <v/>
      </c>
    </row>
    <row r="28">
      <c r="C28">
        <f>""</f>
        <v/>
      </c>
      <c r="I28">
        <f>""</f>
        <v/>
      </c>
      <c r="J28">
        <f>""</f>
        <v/>
      </c>
      <c r="K28">
        <f>""</f>
        <v/>
      </c>
      <c r="L28">
        <f>""</f>
        <v/>
      </c>
      <c r="O28">
        <f>""</f>
        <v/>
      </c>
    </row>
    <row r="29">
      <c r="C29">
        <f>""</f>
        <v/>
      </c>
      <c r="I29">
        <f>""</f>
        <v/>
      </c>
      <c r="J29">
        <f>""</f>
        <v/>
      </c>
      <c r="K29">
        <f>""</f>
        <v/>
      </c>
      <c r="L29">
        <f>""</f>
        <v/>
      </c>
      <c r="O29">
        <f>""</f>
        <v/>
      </c>
    </row>
    <row r="30">
      <c r="C30">
        <f>""</f>
        <v/>
      </c>
      <c r="I30">
        <f>""</f>
        <v/>
      </c>
      <c r="J30">
        <f>""</f>
        <v/>
      </c>
      <c r="K30">
        <f>""</f>
        <v/>
      </c>
      <c r="L30">
        <f>""</f>
        <v/>
      </c>
      <c r="O30">
        <f>""</f>
        <v/>
      </c>
    </row>
    <row r="31">
      <c r="C31">
        <f>""</f>
        <v/>
      </c>
      <c r="I31">
        <f>""</f>
        <v/>
      </c>
      <c r="J31">
        <f>""</f>
        <v/>
      </c>
      <c r="K31">
        <f>""</f>
        <v/>
      </c>
      <c r="L31">
        <f>""</f>
        <v/>
      </c>
      <c r="O31">
        <f>""</f>
        <v/>
      </c>
    </row>
    <row r="32">
      <c r="C32">
        <f>""</f>
        <v/>
      </c>
      <c r="I32">
        <f>""</f>
        <v/>
      </c>
      <c r="J32">
        <f>""</f>
        <v/>
      </c>
      <c r="K32">
        <f>""</f>
        <v/>
      </c>
      <c r="L32">
        <f>""</f>
        <v/>
      </c>
      <c r="O32">
        <f>""</f>
        <v/>
      </c>
    </row>
    <row r="33">
      <c r="C33">
        <f>""</f>
        <v/>
      </c>
      <c r="I33">
        <f>""</f>
        <v/>
      </c>
      <c r="J33">
        <f>""</f>
        <v/>
      </c>
      <c r="K33">
        <f>""</f>
        <v/>
      </c>
      <c r="L33">
        <f>""</f>
        <v/>
      </c>
      <c r="O33">
        <f>""</f>
        <v/>
      </c>
    </row>
    <row r="34">
      <c r="C34">
        <f>""</f>
        <v/>
      </c>
      <c r="I34">
        <f>""</f>
        <v/>
      </c>
      <c r="J34">
        <f>""</f>
        <v/>
      </c>
      <c r="K34">
        <f>""</f>
        <v/>
      </c>
      <c r="L34">
        <f>""</f>
        <v/>
      </c>
      <c r="O34">
        <f>""</f>
        <v/>
      </c>
    </row>
    <row r="35">
      <c r="C35">
        <f>""</f>
        <v/>
      </c>
      <c r="I35">
        <f>""</f>
        <v/>
      </c>
      <c r="J35">
        <f>""</f>
        <v/>
      </c>
      <c r="K35">
        <f>""</f>
        <v/>
      </c>
      <c r="L35">
        <f>""</f>
        <v/>
      </c>
      <c r="O35">
        <f>""</f>
        <v/>
      </c>
    </row>
    <row r="36">
      <c r="C36">
        <f>""</f>
        <v/>
      </c>
      <c r="I36">
        <f>""</f>
        <v/>
      </c>
      <c r="J36">
        <f>""</f>
        <v/>
      </c>
      <c r="K36">
        <f>""</f>
        <v/>
      </c>
      <c r="L36">
        <f>""</f>
        <v/>
      </c>
      <c r="O36">
        <f>""</f>
        <v/>
      </c>
    </row>
    <row r="37">
      <c r="C37">
        <f>""</f>
        <v/>
      </c>
      <c r="I37">
        <f>""</f>
        <v/>
      </c>
      <c r="J37">
        <f>""</f>
        <v/>
      </c>
      <c r="K37">
        <f>""</f>
        <v/>
      </c>
      <c r="L37">
        <f>""</f>
        <v/>
      </c>
      <c r="O37">
        <f>""</f>
        <v/>
      </c>
    </row>
    <row r="38">
      <c r="C38">
        <f>""</f>
        <v/>
      </c>
      <c r="I38">
        <f>""</f>
        <v/>
      </c>
      <c r="J38">
        <f>""</f>
        <v/>
      </c>
      <c r="K38">
        <f>""</f>
        <v/>
      </c>
      <c r="L38">
        <f>""</f>
        <v/>
      </c>
      <c r="O38">
        <f>""</f>
        <v/>
      </c>
    </row>
    <row r="39">
      <c r="C39">
        <f>""</f>
        <v/>
      </c>
      <c r="I39">
        <f>""</f>
        <v/>
      </c>
      <c r="J39">
        <f>""</f>
        <v/>
      </c>
      <c r="K39">
        <f>""</f>
        <v/>
      </c>
      <c r="L39">
        <f>""</f>
        <v/>
      </c>
      <c r="O39">
        <f>""</f>
        <v/>
      </c>
    </row>
    <row r="40">
      <c r="C40">
        <f>""</f>
        <v/>
      </c>
      <c r="I40">
        <f>""</f>
        <v/>
      </c>
      <c r="J40">
        <f>""</f>
        <v/>
      </c>
      <c r="K40">
        <f>""</f>
        <v/>
      </c>
      <c r="L40">
        <f>""</f>
        <v/>
      </c>
      <c r="O40">
        <f>""</f>
        <v/>
      </c>
    </row>
    <row r="41">
      <c r="C41">
        <f>""</f>
        <v/>
      </c>
      <c r="I41">
        <f>""</f>
        <v/>
      </c>
      <c r="J41">
        <f>""</f>
        <v/>
      </c>
      <c r="K41">
        <f>""</f>
        <v/>
      </c>
      <c r="L41">
        <f>""</f>
        <v/>
      </c>
      <c r="O41">
        <f>""</f>
        <v/>
      </c>
    </row>
    <row r="42">
      <c r="C42">
        <f>""</f>
        <v/>
      </c>
      <c r="I42">
        <f>""</f>
        <v/>
      </c>
      <c r="J42">
        <f>""</f>
        <v/>
      </c>
      <c r="K42">
        <f>""</f>
        <v/>
      </c>
      <c r="L42">
        <f>""</f>
        <v/>
      </c>
      <c r="O42">
        <f>""</f>
        <v/>
      </c>
    </row>
    <row r="43">
      <c r="C43">
        <f>""</f>
        <v/>
      </c>
      <c r="I43">
        <f>""</f>
        <v/>
      </c>
      <c r="J43">
        <f>""</f>
        <v/>
      </c>
      <c r="K43">
        <f>""</f>
        <v/>
      </c>
      <c r="L43">
        <f>""</f>
        <v/>
      </c>
      <c r="O43">
        <f>""</f>
        <v/>
      </c>
    </row>
    <row r="44">
      <c r="C44">
        <f>""</f>
        <v/>
      </c>
      <c r="I44">
        <f>""</f>
        <v/>
      </c>
      <c r="J44">
        <f>""</f>
        <v/>
      </c>
      <c r="K44">
        <f>""</f>
        <v/>
      </c>
      <c r="L44">
        <f>""</f>
        <v/>
      </c>
      <c r="O44">
        <f>""</f>
        <v/>
      </c>
    </row>
    <row r="45">
      <c r="C45">
        <f>""</f>
        <v/>
      </c>
      <c r="I45">
        <f>""</f>
        <v/>
      </c>
      <c r="J45">
        <f>""</f>
        <v/>
      </c>
      <c r="K45">
        <f>""</f>
        <v/>
      </c>
      <c r="L45">
        <f>""</f>
        <v/>
      </c>
      <c r="O45">
        <f>""</f>
        <v/>
      </c>
    </row>
    <row r="46">
      <c r="C46">
        <f>""</f>
        <v/>
      </c>
      <c r="I46">
        <f>""</f>
        <v/>
      </c>
      <c r="J46">
        <f>""</f>
        <v/>
      </c>
      <c r="K46">
        <f>""</f>
        <v/>
      </c>
      <c r="L46">
        <f>""</f>
        <v/>
      </c>
      <c r="O46">
        <f>""</f>
        <v/>
      </c>
    </row>
    <row r="47">
      <c r="C47">
        <f>""</f>
        <v/>
      </c>
      <c r="I47">
        <f>""</f>
        <v/>
      </c>
      <c r="J47">
        <f>""</f>
        <v/>
      </c>
      <c r="K47">
        <f>""</f>
        <v/>
      </c>
      <c r="L47">
        <f>""</f>
        <v/>
      </c>
      <c r="O47">
        <f>""</f>
        <v/>
      </c>
    </row>
    <row r="48">
      <c r="C48">
        <f>""</f>
        <v/>
      </c>
      <c r="I48">
        <f>""</f>
        <v/>
      </c>
      <c r="J48">
        <f>""</f>
        <v/>
      </c>
      <c r="K48">
        <f>""</f>
        <v/>
      </c>
      <c r="L48">
        <f>""</f>
        <v/>
      </c>
      <c r="O48">
        <f>""</f>
        <v/>
      </c>
    </row>
    <row r="49">
      <c r="C49">
        <f>""</f>
        <v/>
      </c>
      <c r="I49">
        <f>""</f>
        <v/>
      </c>
      <c r="J49">
        <f>""</f>
        <v/>
      </c>
      <c r="K49">
        <f>""</f>
        <v/>
      </c>
      <c r="L49">
        <f>""</f>
        <v/>
      </c>
      <c r="O49">
        <f>""</f>
        <v/>
      </c>
    </row>
    <row r="50">
      <c r="C50">
        <f>""</f>
        <v/>
      </c>
      <c r="I50">
        <f>""</f>
        <v/>
      </c>
      <c r="J50">
        <f>""</f>
        <v/>
      </c>
      <c r="K50">
        <f>""</f>
        <v/>
      </c>
      <c r="L50">
        <f>""</f>
        <v/>
      </c>
      <c r="O50">
        <f>""</f>
        <v/>
      </c>
    </row>
    <row r="51">
      <c r="C51">
        <f>""</f>
        <v/>
      </c>
      <c r="I51">
        <f>""</f>
        <v/>
      </c>
      <c r="J51">
        <f>""</f>
        <v/>
      </c>
      <c r="K51">
        <f>""</f>
        <v/>
      </c>
      <c r="L51">
        <f>""</f>
        <v/>
      </c>
      <c r="O51">
        <f>""</f>
        <v/>
      </c>
    </row>
    <row r="52">
      <c r="C52">
        <f>""</f>
        <v/>
      </c>
      <c r="I52">
        <f>""</f>
        <v/>
      </c>
      <c r="J52">
        <f>""</f>
        <v/>
      </c>
      <c r="K52">
        <f>""</f>
        <v/>
      </c>
      <c r="L52">
        <f>""</f>
        <v/>
      </c>
      <c r="O52">
        <f>""</f>
        <v/>
      </c>
    </row>
    <row r="53">
      <c r="C53">
        <f>""</f>
        <v/>
      </c>
      <c r="I53">
        <f>""</f>
        <v/>
      </c>
      <c r="J53">
        <f>""</f>
        <v/>
      </c>
      <c r="K53">
        <f>""</f>
        <v/>
      </c>
      <c r="L53">
        <f>""</f>
        <v/>
      </c>
      <c r="O53">
        <f>""</f>
        <v/>
      </c>
    </row>
    <row r="54">
      <c r="C54">
        <f>""</f>
        <v/>
      </c>
      <c r="I54">
        <f>""</f>
        <v/>
      </c>
      <c r="J54">
        <f>""</f>
        <v/>
      </c>
      <c r="K54">
        <f>""</f>
        <v/>
      </c>
      <c r="L54">
        <f>""</f>
        <v/>
      </c>
      <c r="O54">
        <f>""</f>
        <v/>
      </c>
    </row>
    <row r="55">
      <c r="C55">
        <f>""</f>
        <v/>
      </c>
      <c r="I55">
        <f>""</f>
        <v/>
      </c>
      <c r="J55">
        <f>""</f>
        <v/>
      </c>
      <c r="K55">
        <f>""</f>
        <v/>
      </c>
      <c r="L55">
        <f>""</f>
        <v/>
      </c>
      <c r="O55">
        <f>""</f>
        <v/>
      </c>
    </row>
    <row r="56">
      <c r="C56">
        <f>""</f>
        <v/>
      </c>
      <c r="I56">
        <f>""</f>
        <v/>
      </c>
      <c r="J56">
        <f>""</f>
        <v/>
      </c>
      <c r="K56">
        <f>""</f>
        <v/>
      </c>
      <c r="L56">
        <f>""</f>
        <v/>
      </c>
      <c r="O56">
        <f>""</f>
        <v/>
      </c>
    </row>
    <row r="57">
      <c r="C57">
        <f>""</f>
        <v/>
      </c>
      <c r="I57">
        <f>""</f>
        <v/>
      </c>
      <c r="J57">
        <f>""</f>
        <v/>
      </c>
      <c r="K57">
        <f>""</f>
        <v/>
      </c>
      <c r="L57">
        <f>""</f>
        <v/>
      </c>
      <c r="O57">
        <f>""</f>
        <v/>
      </c>
    </row>
    <row r="58">
      <c r="C58">
        <f>""</f>
        <v/>
      </c>
      <c r="I58">
        <f>""</f>
        <v/>
      </c>
      <c r="J58">
        <f>""</f>
        <v/>
      </c>
      <c r="K58">
        <f>""</f>
        <v/>
      </c>
      <c r="L58">
        <f>""</f>
        <v/>
      </c>
      <c r="O58">
        <f>""</f>
        <v/>
      </c>
    </row>
    <row r="59">
      <c r="C59">
        <f>""</f>
        <v/>
      </c>
      <c r="I59">
        <f>""</f>
        <v/>
      </c>
      <c r="J59">
        <f>""</f>
        <v/>
      </c>
      <c r="K59">
        <f>""</f>
        <v/>
      </c>
      <c r="L59">
        <f>""</f>
        <v/>
      </c>
      <c r="O59">
        <f>""</f>
        <v/>
      </c>
    </row>
    <row r="60">
      <c r="C60">
        <f>""</f>
        <v/>
      </c>
      <c r="I60">
        <f>""</f>
        <v/>
      </c>
      <c r="J60">
        <f>""</f>
        <v/>
      </c>
      <c r="K60">
        <f>""</f>
        <v/>
      </c>
      <c r="L60">
        <f>""</f>
        <v/>
      </c>
      <c r="O60">
        <f>""</f>
        <v/>
      </c>
    </row>
    <row r="61">
      <c r="C61">
        <f>""</f>
        <v/>
      </c>
      <c r="I61">
        <f>""</f>
        <v/>
      </c>
      <c r="J61">
        <f>""</f>
        <v/>
      </c>
      <c r="K61">
        <f>""</f>
        <v/>
      </c>
      <c r="L61">
        <f>""</f>
        <v/>
      </c>
      <c r="O61">
        <f>""</f>
        <v/>
      </c>
    </row>
    <row r="62">
      <c r="C62">
        <f>""</f>
        <v/>
      </c>
      <c r="I62">
        <f>""</f>
        <v/>
      </c>
      <c r="J62">
        <f>""</f>
        <v/>
      </c>
      <c r="K62">
        <f>""</f>
        <v/>
      </c>
      <c r="L62">
        <f>""</f>
        <v/>
      </c>
      <c r="O62">
        <f>""</f>
        <v/>
      </c>
    </row>
    <row r="63">
      <c r="C63">
        <f>""</f>
        <v/>
      </c>
      <c r="I63">
        <f>""</f>
        <v/>
      </c>
      <c r="J63">
        <f>""</f>
        <v/>
      </c>
      <c r="K63">
        <f>""</f>
        <v/>
      </c>
      <c r="L63">
        <f>""</f>
        <v/>
      </c>
      <c r="O63">
        <f>""</f>
        <v/>
      </c>
    </row>
    <row r="64">
      <c r="C64">
        <f>""</f>
        <v/>
      </c>
      <c r="I64">
        <f>""</f>
        <v/>
      </c>
      <c r="J64">
        <f>""</f>
        <v/>
      </c>
      <c r="K64">
        <f>""</f>
        <v/>
      </c>
      <c r="L64">
        <f>""</f>
        <v/>
      </c>
      <c r="O64">
        <f>""</f>
        <v/>
      </c>
    </row>
    <row r="65">
      <c r="C65">
        <f>""</f>
        <v/>
      </c>
      <c r="I65">
        <f>""</f>
        <v/>
      </c>
      <c r="J65">
        <f>""</f>
        <v/>
      </c>
      <c r="K65">
        <f>""</f>
        <v/>
      </c>
      <c r="L65">
        <f>""</f>
        <v/>
      </c>
      <c r="O65">
        <f>""</f>
        <v/>
      </c>
    </row>
    <row r="66">
      <c r="C66">
        <f>""</f>
        <v/>
      </c>
      <c r="I66">
        <f>""</f>
        <v/>
      </c>
      <c r="J66">
        <f>""</f>
        <v/>
      </c>
      <c r="K66">
        <f>""</f>
        <v/>
      </c>
      <c r="L66">
        <f>""</f>
        <v/>
      </c>
      <c r="O66">
        <f>""</f>
        <v/>
      </c>
    </row>
    <row r="67">
      <c r="C67">
        <f>""</f>
        <v/>
      </c>
      <c r="I67">
        <f>""</f>
        <v/>
      </c>
      <c r="J67">
        <f>""</f>
        <v/>
      </c>
      <c r="K67">
        <f>""</f>
        <v/>
      </c>
      <c r="L67">
        <f>""</f>
        <v/>
      </c>
      <c r="O67">
        <f>""</f>
        <v/>
      </c>
    </row>
    <row r="68">
      <c r="C68">
        <f>""</f>
        <v/>
      </c>
      <c r="I68">
        <f>""</f>
        <v/>
      </c>
      <c r="J68">
        <f>""</f>
        <v/>
      </c>
      <c r="K68">
        <f>""</f>
        <v/>
      </c>
      <c r="L68">
        <f>""</f>
        <v/>
      </c>
      <c r="O68">
        <f>""</f>
        <v/>
      </c>
    </row>
    <row r="69">
      <c r="C69">
        <f>""</f>
        <v/>
      </c>
      <c r="I69">
        <f>""</f>
        <v/>
      </c>
      <c r="J69">
        <f>""</f>
        <v/>
      </c>
      <c r="K69">
        <f>""</f>
        <v/>
      </c>
      <c r="L69">
        <f>""</f>
        <v/>
      </c>
      <c r="O69">
        <f>""</f>
        <v/>
      </c>
    </row>
    <row r="70">
      <c r="C70">
        <f>""</f>
        <v/>
      </c>
      <c r="I70">
        <f>""</f>
        <v/>
      </c>
      <c r="J70">
        <f>""</f>
        <v/>
      </c>
      <c r="K70">
        <f>""</f>
        <v/>
      </c>
      <c r="L70">
        <f>""</f>
        <v/>
      </c>
      <c r="O70">
        <f>""</f>
        <v/>
      </c>
    </row>
    <row r="71">
      <c r="C71">
        <f>""</f>
        <v/>
      </c>
      <c r="I71">
        <f>""</f>
        <v/>
      </c>
      <c r="J71">
        <f>""</f>
        <v/>
      </c>
      <c r="K71">
        <f>""</f>
        <v/>
      </c>
      <c r="L71">
        <f>""</f>
        <v/>
      </c>
      <c r="O71">
        <f>""</f>
        <v/>
      </c>
    </row>
    <row r="72">
      <c r="C72">
        <f>""</f>
        <v/>
      </c>
      <c r="I72">
        <f>""</f>
        <v/>
      </c>
      <c r="J72">
        <f>""</f>
        <v/>
      </c>
      <c r="K72">
        <f>""</f>
        <v/>
      </c>
      <c r="L72">
        <f>""</f>
        <v/>
      </c>
      <c r="O72">
        <f>""</f>
        <v/>
      </c>
    </row>
    <row r="73">
      <c r="C73">
        <f>""</f>
        <v/>
      </c>
      <c r="I73">
        <f>""</f>
        <v/>
      </c>
      <c r="J73">
        <f>""</f>
        <v/>
      </c>
      <c r="K73">
        <f>""</f>
        <v/>
      </c>
      <c r="L73">
        <f>""</f>
        <v/>
      </c>
      <c r="O73">
        <f>""</f>
        <v/>
      </c>
    </row>
    <row r="74">
      <c r="C74">
        <f>""</f>
        <v/>
      </c>
      <c r="I74">
        <f>""</f>
        <v/>
      </c>
      <c r="J74">
        <f>""</f>
        <v/>
      </c>
      <c r="K74">
        <f>""</f>
        <v/>
      </c>
      <c r="L74">
        <f>""</f>
        <v/>
      </c>
      <c r="O74">
        <f>""</f>
        <v/>
      </c>
    </row>
    <row r="75">
      <c r="C75">
        <f>""</f>
        <v/>
      </c>
      <c r="I75">
        <f>""</f>
        <v/>
      </c>
      <c r="J75">
        <f>""</f>
        <v/>
      </c>
      <c r="K75">
        <f>""</f>
        <v/>
      </c>
      <c r="L75">
        <f>""</f>
        <v/>
      </c>
      <c r="O75">
        <f>""</f>
        <v/>
      </c>
    </row>
    <row r="76">
      <c r="C76">
        <f>""</f>
        <v/>
      </c>
      <c r="I76">
        <f>""</f>
        <v/>
      </c>
      <c r="J76">
        <f>""</f>
        <v/>
      </c>
      <c r="K76">
        <f>""</f>
        <v/>
      </c>
      <c r="L76">
        <f>""</f>
        <v/>
      </c>
      <c r="O76">
        <f>""</f>
        <v/>
      </c>
    </row>
    <row r="77">
      <c r="C77">
        <f>""</f>
        <v/>
      </c>
      <c r="I77">
        <f>""</f>
        <v/>
      </c>
      <c r="J77">
        <f>""</f>
        <v/>
      </c>
      <c r="K77">
        <f>""</f>
        <v/>
      </c>
      <c r="L77">
        <f>""</f>
        <v/>
      </c>
      <c r="O77">
        <f>""</f>
        <v/>
      </c>
    </row>
    <row r="78">
      <c r="C78">
        <f>""</f>
        <v/>
      </c>
      <c r="I78">
        <f>""</f>
        <v/>
      </c>
      <c r="J78">
        <f>""</f>
        <v/>
      </c>
      <c r="K78">
        <f>""</f>
        <v/>
      </c>
      <c r="L78">
        <f>""</f>
        <v/>
      </c>
      <c r="O78">
        <f>""</f>
        <v/>
      </c>
    </row>
    <row r="79">
      <c r="C79">
        <f>""</f>
        <v/>
      </c>
      <c r="I79">
        <f>""</f>
        <v/>
      </c>
      <c r="J79">
        <f>""</f>
        <v/>
      </c>
      <c r="K79">
        <f>""</f>
        <v/>
      </c>
      <c r="L79">
        <f>""</f>
        <v/>
      </c>
      <c r="O79">
        <f>""</f>
        <v/>
      </c>
    </row>
    <row r="80">
      <c r="C80">
        <f>""</f>
        <v/>
      </c>
      <c r="I80">
        <f>""</f>
        <v/>
      </c>
      <c r="J80">
        <f>""</f>
        <v/>
      </c>
      <c r="K80">
        <f>""</f>
        <v/>
      </c>
      <c r="L80">
        <f>""</f>
        <v/>
      </c>
      <c r="O80">
        <f>""</f>
        <v/>
      </c>
    </row>
    <row r="81">
      <c r="C81">
        <f>""</f>
        <v/>
      </c>
      <c r="I81">
        <f>""</f>
        <v/>
      </c>
      <c r="J81">
        <f>""</f>
        <v/>
      </c>
      <c r="K81">
        <f>""</f>
        <v/>
      </c>
      <c r="L81">
        <f>""</f>
        <v/>
      </c>
      <c r="O81">
        <f>""</f>
        <v/>
      </c>
    </row>
    <row r="82">
      <c r="C82">
        <f>""</f>
        <v/>
      </c>
      <c r="I82">
        <f>""</f>
        <v/>
      </c>
      <c r="J82">
        <f>""</f>
        <v/>
      </c>
      <c r="K82">
        <f>""</f>
        <v/>
      </c>
      <c r="L82">
        <f>""</f>
        <v/>
      </c>
      <c r="O82">
        <f>""</f>
        <v/>
      </c>
    </row>
    <row r="83">
      <c r="C83">
        <f>""</f>
        <v/>
      </c>
      <c r="I83">
        <f>""</f>
        <v/>
      </c>
      <c r="J83">
        <f>""</f>
        <v/>
      </c>
      <c r="K83">
        <f>""</f>
        <v/>
      </c>
      <c r="L83">
        <f>""</f>
        <v/>
      </c>
      <c r="O83">
        <f>""</f>
        <v/>
      </c>
    </row>
    <row r="84">
      <c r="C84">
        <f>""</f>
        <v/>
      </c>
      <c r="I84">
        <f>""</f>
        <v/>
      </c>
      <c r="J84">
        <f>""</f>
        <v/>
      </c>
      <c r="K84">
        <f>""</f>
        <v/>
      </c>
      <c r="L84">
        <f>""</f>
        <v/>
      </c>
      <c r="O84">
        <f>""</f>
        <v/>
      </c>
    </row>
    <row r="85">
      <c r="C85">
        <f>""</f>
        <v/>
      </c>
      <c r="I85">
        <f>""</f>
        <v/>
      </c>
      <c r="J85">
        <f>""</f>
        <v/>
      </c>
      <c r="K85">
        <f>""</f>
        <v/>
      </c>
      <c r="L85">
        <f>""</f>
        <v/>
      </c>
      <c r="O85">
        <f>""</f>
        <v/>
      </c>
    </row>
    <row r="86">
      <c r="C86">
        <f>""</f>
        <v/>
      </c>
      <c r="I86">
        <f>""</f>
        <v/>
      </c>
      <c r="J86">
        <f>""</f>
        <v/>
      </c>
      <c r="K86">
        <f>""</f>
        <v/>
      </c>
      <c r="L86">
        <f>""</f>
        <v/>
      </c>
      <c r="O86">
        <f>""</f>
        <v/>
      </c>
    </row>
    <row r="87">
      <c r="C87">
        <f>""</f>
        <v/>
      </c>
      <c r="I87">
        <f>""</f>
        <v/>
      </c>
      <c r="J87">
        <f>""</f>
        <v/>
      </c>
      <c r="K87">
        <f>""</f>
        <v/>
      </c>
      <c r="L87">
        <f>""</f>
        <v/>
      </c>
      <c r="O87">
        <f>""</f>
        <v/>
      </c>
    </row>
    <row r="88">
      <c r="C88">
        <f>""</f>
        <v/>
      </c>
      <c r="I88">
        <f>""</f>
        <v/>
      </c>
      <c r="J88">
        <f>""</f>
        <v/>
      </c>
      <c r="K88">
        <f>""</f>
        <v/>
      </c>
      <c r="L88">
        <f>""</f>
        <v/>
      </c>
      <c r="O88">
        <f>""</f>
        <v/>
      </c>
    </row>
    <row r="89">
      <c r="C89">
        <f>""</f>
        <v/>
      </c>
      <c r="I89">
        <f>""</f>
        <v/>
      </c>
      <c r="J89">
        <f>""</f>
        <v/>
      </c>
      <c r="K89">
        <f>""</f>
        <v/>
      </c>
      <c r="L89">
        <f>""</f>
        <v/>
      </c>
      <c r="O89">
        <f>""</f>
        <v/>
      </c>
    </row>
    <row r="90">
      <c r="C90">
        <f>""</f>
        <v/>
      </c>
      <c r="I90">
        <f>""</f>
        <v/>
      </c>
      <c r="J90">
        <f>""</f>
        <v/>
      </c>
      <c r="K90">
        <f>""</f>
        <v/>
      </c>
      <c r="L90">
        <f>""</f>
        <v/>
      </c>
      <c r="O90">
        <f>""</f>
        <v/>
      </c>
    </row>
    <row r="91">
      <c r="C91">
        <f>""</f>
        <v/>
      </c>
      <c r="I91">
        <f>""</f>
        <v/>
      </c>
      <c r="J91">
        <f>""</f>
        <v/>
      </c>
      <c r="K91">
        <f>""</f>
        <v/>
      </c>
      <c r="L91">
        <f>""</f>
        <v/>
      </c>
      <c r="O91">
        <f>""</f>
        <v/>
      </c>
    </row>
    <row r="92">
      <c r="C92">
        <f>""</f>
        <v/>
      </c>
      <c r="I92">
        <f>""</f>
        <v/>
      </c>
      <c r="J92">
        <f>""</f>
        <v/>
      </c>
      <c r="K92">
        <f>""</f>
        <v/>
      </c>
      <c r="L92">
        <f>""</f>
        <v/>
      </c>
      <c r="O92">
        <f>""</f>
        <v/>
      </c>
    </row>
    <row r="93">
      <c r="C93">
        <f>""</f>
        <v/>
      </c>
      <c r="I93">
        <f>""</f>
        <v/>
      </c>
      <c r="J93">
        <f>""</f>
        <v/>
      </c>
      <c r="K93">
        <f>""</f>
        <v/>
      </c>
      <c r="L93">
        <f>""</f>
        <v/>
      </c>
      <c r="O93">
        <f>""</f>
        <v/>
      </c>
    </row>
    <row r="94">
      <c r="C94">
        <f>""</f>
        <v/>
      </c>
      <c r="I94">
        <f>""</f>
        <v/>
      </c>
      <c r="J94">
        <f>""</f>
        <v/>
      </c>
      <c r="K94">
        <f>""</f>
        <v/>
      </c>
      <c r="L94">
        <f>""</f>
        <v/>
      </c>
      <c r="O94">
        <f>""</f>
        <v/>
      </c>
    </row>
    <row r="95">
      <c r="C95">
        <f>""</f>
        <v/>
      </c>
      <c r="I95">
        <f>""</f>
        <v/>
      </c>
      <c r="J95">
        <f>""</f>
        <v/>
      </c>
      <c r="K95">
        <f>""</f>
        <v/>
      </c>
      <c r="L95">
        <f>""</f>
        <v/>
      </c>
      <c r="O95">
        <f>""</f>
        <v/>
      </c>
    </row>
    <row r="96">
      <c r="C96">
        <f>""</f>
        <v/>
      </c>
      <c r="I96">
        <f>""</f>
        <v/>
      </c>
      <c r="J96">
        <f>""</f>
        <v/>
      </c>
      <c r="K96">
        <f>""</f>
        <v/>
      </c>
      <c r="L96">
        <f>""</f>
        <v/>
      </c>
      <c r="O96">
        <f>""</f>
        <v/>
      </c>
    </row>
    <row r="97">
      <c r="C97">
        <f>""</f>
        <v/>
      </c>
      <c r="I97">
        <f>""</f>
        <v/>
      </c>
      <c r="J97">
        <f>""</f>
        <v/>
      </c>
      <c r="K97">
        <f>""</f>
        <v/>
      </c>
      <c r="L97">
        <f>""</f>
        <v/>
      </c>
      <c r="O97">
        <f>""</f>
        <v/>
      </c>
    </row>
    <row r="98">
      <c r="C98">
        <f>""</f>
        <v/>
      </c>
      <c r="I98">
        <f>""</f>
        <v/>
      </c>
      <c r="J98">
        <f>""</f>
        <v/>
      </c>
      <c r="K98">
        <f>""</f>
        <v/>
      </c>
      <c r="L98">
        <f>""</f>
        <v/>
      </c>
      <c r="O98">
        <f>""</f>
        <v/>
      </c>
    </row>
    <row r="99">
      <c r="C99">
        <f>""</f>
        <v/>
      </c>
      <c r="I99">
        <f>""</f>
        <v/>
      </c>
      <c r="J99">
        <f>""</f>
        <v/>
      </c>
      <c r="K99">
        <f>""</f>
        <v/>
      </c>
      <c r="L99">
        <f>""</f>
        <v/>
      </c>
      <c r="O99">
        <f>""</f>
        <v/>
      </c>
    </row>
    <row r="100">
      <c r="C100">
        <f>""</f>
        <v/>
      </c>
      <c r="I100">
        <f>""</f>
        <v/>
      </c>
      <c r="J100">
        <f>""</f>
        <v/>
      </c>
      <c r="K100">
        <f>""</f>
        <v/>
      </c>
      <c r="L100">
        <f>""</f>
        <v/>
      </c>
      <c r="O100">
        <f>""</f>
        <v/>
      </c>
    </row>
    <row r="101">
      <c r="C101">
        <f>""</f>
        <v/>
      </c>
      <c r="I101">
        <f>""</f>
        <v/>
      </c>
      <c r="J101">
        <f>""</f>
        <v/>
      </c>
      <c r="K101">
        <f>""</f>
        <v/>
      </c>
      <c r="L101">
        <f>""</f>
        <v/>
      </c>
      <c r="O101">
        <f>""</f>
        <v/>
      </c>
    </row>
  </sheetData>
  <mergeCells count="1">
    <mergeCell ref="A1:O1"/>
  </mergeCells>
  <conditionalFormatting sqref="C16">
    <cfRule type="cellIs" priority="1" operator="greaterThan" dxfId="0">
      <formula>0</formula>
    </cfRule>
    <cfRule type="cellIs" priority="2" operator="equal" dxfId="1">
      <formula>0</formula>
    </cfRule>
  </conditionalFormatting>
  <dataValidations count="2">
    <dataValidation sqref="C5" showErrorMessage="1" showInputMessage="1" allowBlank="0" errorTitle="Ano inválido" error="Introduza um ano inteiro entre 1900 e 2100." promptTitle="Ano de cessação" prompt="Introduza um ano entre 1900 e 2100." type="whole" operator="between">
      <formula1>1900</formula1>
      <formula2>2100</formula2>
    </dataValidation>
    <dataValidation sqref="C6" showErrorMessage="1" showInputMessage="1" allowBlank="0" errorTitle="Estado inválido" error="Seleccione um estado da lista." promptTitle="Estado incluído" prompt="Seleccione o estado a incluir no painel." type="list">
      <formula1>='Parâmetros'!$L$7:$L$13</formula1>
    </dataValidation>
  </dataValidation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AP107"/>
  <sheetViews>
    <sheetView showGridLines="0" workbookViewId="0">
      <pane ySplit="5" topLeftCell="A6" activePane="bottomLeft" state="frozen"/>
      <selection pane="bottomLeft" activeCell="A1" sqref="A1"/>
    </sheetView>
  </sheetViews>
  <sheetFormatPr baseColWidth="8" defaultRowHeight="15"/>
  <cols>
    <col width="17" customWidth="1" min="1" max="1"/>
    <col width="24" customWidth="1" min="2" max="2"/>
    <col width="14" customWidth="1" min="3" max="3"/>
    <col width="25" customWidth="1" min="4" max="4"/>
    <col width="18" customWidth="1" min="5" max="5"/>
    <col width="29" customWidth="1" min="6" max="6"/>
    <col width="13" customWidth="1" min="7" max="7"/>
    <col width="14" customWidth="1" min="8" max="8"/>
    <col width="17" customWidth="1" min="9" max="9"/>
    <col width="16" customWidth="1" min="10" max="10"/>
    <col width="15" customWidth="1" min="11" max="11"/>
    <col width="20" customWidth="1" min="12" max="12"/>
    <col width="16" customWidth="1" min="13" max="13"/>
    <col width="16" customWidth="1" min="14" max="14"/>
    <col width="17" customWidth="1" min="15" max="15"/>
    <col width="17" customWidth="1" min="16" max="16"/>
    <col width="15" customWidth="1" min="17" max="17"/>
    <col width="18" customWidth="1" min="18" max="18"/>
    <col width="20" customWidth="1" min="19" max="19"/>
    <col width="21" customWidth="1" min="20" max="20"/>
    <col width="18" customWidth="1" min="21" max="21"/>
    <col width="18" customWidth="1" min="22" max="22"/>
    <col width="18" customWidth="1" min="23" max="23"/>
    <col width="18" customWidth="1" min="24" max="24"/>
    <col width="18" customWidth="1" min="25" max="25"/>
    <col width="17" customWidth="1" min="26" max="26"/>
    <col width="17" customWidth="1" min="27" max="27"/>
    <col width="18" customWidth="1" min="28" max="28"/>
    <col width="14" customWidth="1" min="29" max="29"/>
    <col width="15" customWidth="1" min="30" max="30"/>
    <col width="16" customWidth="1" min="31" max="31"/>
    <col width="20" customWidth="1" min="32" max="32"/>
    <col width="17" customWidth="1" min="33" max="33"/>
    <col width="18" customWidth="1" min="34" max="34"/>
    <col width="20" customWidth="1" min="35" max="35"/>
    <col width="15" customWidth="1" min="36" max="36"/>
    <col width="16" customWidth="1" min="37" max="37"/>
    <col width="16" customWidth="1" min="38" max="38"/>
    <col width="20" customWidth="1" min="39" max="39"/>
    <col width="24" customWidth="1" min="40" max="40"/>
    <col width="42" customWidth="1" min="41" max="41"/>
    <col width="20" customWidth="1" min="42" max="42"/>
  </cols>
  <sheetData>
    <row r="1" ht="26" customHeight="1">
      <c r="A1" s="1" t="inlineStr">
        <is>
          <t>Registo de compensação por cessação</t>
        </is>
      </c>
    </row>
    <row r="2" ht="32" customHeight="1">
      <c r="A2" s="3" t="inlineStr">
        <is>
          <t>As células amarelas são editáveis. As células cinzentas são calculadas. Os valores devem ser confirmados com a documentação e o enquadramento aplicáveis ao processo.</t>
        </is>
      </c>
    </row>
    <row r="4">
      <c r="A4" s="3" t="inlineStr">
        <is>
          <t>A contagem técnica de dias entre datas é apenas informativa e não determina antiguidade, compensação, incidência fiscal ou contributiva.</t>
        </is>
      </c>
    </row>
    <row r="5" ht="50" customHeight="1">
      <c r="A5" s="15" t="inlineStr">
        <is>
          <t>ID do processo</t>
        </is>
      </c>
      <c r="B5" s="15" t="inlineStr">
        <is>
          <t>Trabalhador / titular</t>
        </is>
      </c>
      <c r="C5" s="15" t="inlineStr">
        <is>
          <t>NIF opcional</t>
        </is>
      </c>
      <c r="D5" s="15" t="inlineStr">
        <is>
          <t>Entidade empregadora</t>
        </is>
      </c>
      <c r="E5" s="15" t="inlineStr">
        <is>
          <t>Tipo de vínculo</t>
        </is>
      </c>
      <c r="F5" s="15" t="inlineStr">
        <is>
          <t>Motivo de cessação</t>
        </is>
      </c>
      <c r="G5" s="15" t="inlineStr">
        <is>
          <t>Data de início</t>
        </is>
      </c>
      <c r="H5" s="15" t="inlineStr">
        <is>
          <t>Data de cessação</t>
        </is>
      </c>
      <c r="I5" s="15" t="inlineStr">
        <is>
          <t>Dias de serviço calculados</t>
        </is>
      </c>
      <c r="J5" s="15" t="inlineStr">
        <is>
          <t>Remuneração base mensal</t>
        </is>
      </c>
      <c r="K5" s="15" t="inlineStr">
        <is>
          <t>Diuturnidades mensais</t>
        </is>
      </c>
      <c r="L5" s="15" t="inlineStr">
        <is>
          <t>Outros componentes mensais relevantes</t>
        </is>
      </c>
      <c r="M5" s="15" t="inlineStr">
        <is>
          <t>Base mensal calculada</t>
        </is>
      </c>
      <c r="N5" s="15" t="inlineStr">
        <is>
          <t>Base diária confirmada</t>
        </is>
      </c>
      <c r="O5" s="15" t="inlineStr">
        <is>
          <t>Dias de compensação confirmados</t>
        </is>
      </c>
      <c r="P5" s="15" t="inlineStr">
        <is>
          <t>Limite específico confirmado</t>
        </is>
      </c>
      <c r="Q5" s="15" t="inlineStr">
        <is>
          <t>Limite aplicado</t>
        </is>
      </c>
      <c r="R5" s="15" t="inlineStr">
        <is>
          <t>Compensação antes de limite</t>
        </is>
      </c>
      <c r="S5" s="15" t="inlineStr">
        <is>
          <t>Compensação calculada após limite</t>
        </is>
      </c>
      <c r="T5" s="15" t="inlineStr">
        <is>
          <t>Compensação bruta confirmada, substituir</t>
        </is>
      </c>
      <c r="U5" s="15" t="inlineStr">
        <is>
          <t>Compensação bruta utilizada</t>
        </is>
      </c>
      <c r="V5" s="15" t="inlineStr">
        <is>
          <t>Férias e subsídio de férias</t>
        </is>
      </c>
      <c r="W5" s="15" t="inlineStr">
        <is>
          <t>Proporcionais e duodécimos</t>
        </is>
      </c>
      <c r="X5" s="15" t="inlineStr">
        <is>
          <t>Retribuições e créditos</t>
        </is>
      </c>
      <c r="Y5" s="15" t="inlineStr">
        <is>
          <t>Aviso prévio e outros abonos</t>
        </is>
      </c>
      <c r="Z5" s="15" t="inlineStr">
        <is>
          <t>Total de outros créditos</t>
        </is>
      </c>
      <c r="AA5" s="15" t="inlineStr">
        <is>
          <t>Total bruto de cessação</t>
        </is>
      </c>
      <c r="AB5" s="15" t="inlineStr">
        <is>
          <t>Parcela sujeita a IRS confirmada</t>
        </is>
      </c>
      <c r="AC5" s="15" t="inlineStr">
        <is>
          <t>Taxa de IRS específica</t>
        </is>
      </c>
      <c r="AD5" s="15" t="inlineStr">
        <is>
          <t>Taxa de IRS aplicada</t>
        </is>
      </c>
      <c r="AE5" s="15" t="inlineStr">
        <is>
          <t>Retenção de IRS estimada</t>
        </is>
      </c>
      <c r="AF5" s="15" t="inlineStr">
        <is>
          <t>Parcela sujeita a Segurança Social confirmada</t>
        </is>
      </c>
      <c r="AG5" s="15" t="inlineStr">
        <is>
          <t>Taxa de Segurança Social específica</t>
        </is>
      </c>
      <c r="AH5" s="15" t="inlineStr">
        <is>
          <t>Taxa de Segurança Social aplicada</t>
        </is>
      </c>
      <c r="AI5" s="15" t="inlineStr">
        <is>
          <t>Dedução de Segurança Social estimada</t>
        </is>
      </c>
      <c r="AJ5" s="15" t="inlineStr">
        <is>
          <t>Outras deduções</t>
        </is>
      </c>
      <c r="AK5" s="15" t="inlineStr">
        <is>
          <t>Total de deduções</t>
        </is>
      </c>
      <c r="AL5" s="15" t="inlineStr">
        <is>
          <t>Líquido estimado</t>
        </is>
      </c>
      <c r="AM5" s="15" t="inlineStr">
        <is>
          <t>Estado</t>
        </is>
      </c>
      <c r="AN5" s="15" t="inlineStr">
        <is>
          <t>Referência do documento / acordo</t>
        </is>
      </c>
      <c r="AO5" s="15" t="inlineStr">
        <is>
          <t>Observações e confirmação</t>
        </is>
      </c>
      <c r="AP5" s="15" t="inlineStr">
        <is>
          <t>Controlo</t>
        </is>
      </c>
    </row>
    <row r="6">
      <c r="A6" s="16" t="inlineStr">
        <is>
          <t>CESS-2026-001</t>
        </is>
      </c>
      <c r="B6" s="17" t="inlineStr">
        <is>
          <t>Ana Martins</t>
        </is>
      </c>
      <c r="C6" s="16" t="n"/>
      <c r="D6" s="17" t="inlineStr">
        <is>
          <t>Atlântico Claro, Lda.</t>
        </is>
      </c>
      <c r="E6" s="16" t="inlineStr">
        <is>
          <t>Sem termo</t>
        </is>
      </c>
      <c r="F6" s="17" t="inlineStr">
        <is>
          <t>Revogação por acordo</t>
        </is>
      </c>
      <c r="G6" s="18" t="n">
        <v>43194</v>
      </c>
      <c r="H6" s="18" t="n">
        <v>46053</v>
      </c>
      <c r="I6" s="19">
        <f>IF($A6="","",IFERROR(IF(OR($G6="",$H6=""),"",IF($H6&lt;$G6,"Verificar datas",$H6-$G6+1)),""))</f>
        <v/>
      </c>
      <c r="J6" s="20" t="n">
        <v>1450</v>
      </c>
      <c r="K6" s="20" t="n">
        <v>0</v>
      </c>
      <c r="L6" s="20" t="n">
        <v>0</v>
      </c>
      <c r="M6" s="9">
        <f>IF($A6="","",IFERROR(SUM($J6:$L6),0))</f>
        <v/>
      </c>
      <c r="N6" s="20" t="n">
        <v>52.1</v>
      </c>
      <c r="O6" s="21" t="n">
        <v>68</v>
      </c>
      <c r="P6" s="20" t="n"/>
      <c r="Q6" s="9">
        <f>IF($A6="","",IFERROR(IF($P6&lt;&gt;"",$P6,IF('Parâmetros'!$C$8="Sim",IF(COUNT('Parâmetros'!$C$9)=0,"",'Parâmetros'!$C$9),"")),""))</f>
        <v/>
      </c>
      <c r="R6" s="9">
        <f>IF($A6="","",IFERROR(IF(OR($N6="",$O6=""),"",$N6*$O6),""))</f>
        <v/>
      </c>
      <c r="S6" s="9">
        <f>IF($A6="","",IFERROR(IF($R6="","",IF($Q6="",$R6,MIN($R6,$Q6))),""))</f>
        <v/>
      </c>
      <c r="T6" s="20" t="n"/>
      <c r="U6" s="9">
        <f>IF($A6="","",IFERROR(IF($T6&lt;&gt;"",$T6,$S6),""))</f>
        <v/>
      </c>
      <c r="V6" s="20" t="n">
        <v>1200</v>
      </c>
      <c r="W6" s="20" t="n">
        <v>850</v>
      </c>
      <c r="X6" s="20" t="n">
        <v>0</v>
      </c>
      <c r="Y6" s="20" t="n">
        <v>0</v>
      </c>
      <c r="Z6" s="9">
        <f>IF($A6="","",IFERROR(SUM($V6:$Y6),0))</f>
        <v/>
      </c>
      <c r="AA6" s="9">
        <f>IF($A6="","",IFERROR(SUM($U6,$Z6),0))</f>
        <v/>
      </c>
      <c r="AB6" s="20" t="n">
        <v>1000</v>
      </c>
      <c r="AC6" s="22" t="n">
        <v>0.12</v>
      </c>
      <c r="AD6" s="23">
        <f>IF($A6="","",IFERROR(IF($AB6="","",IF($AB6=0,0,IF($AC6&lt;&gt;"",$AC6,IF(COUNT('Parâmetros'!$C$6)=0,"",'Parâmetros'!$C$6)))),""))</f>
        <v/>
      </c>
      <c r="AE6" s="9">
        <f>IF($A6="","",IFERROR(IF($AB6="","",IF($AB6=0,0,IF($AD6="","",$AB6*$AD6))),""))</f>
        <v/>
      </c>
      <c r="AF6" s="20" t="n">
        <v>0</v>
      </c>
      <c r="AG6" s="22" t="n"/>
      <c r="AH6" s="23">
        <f>IF($A6="","",IFERROR(IF($AF6="","",IF($AF6=0,0,IF($AG6&lt;&gt;"",$AG6,IF(COUNT('Parâmetros'!$C$7)=0,"",'Parâmetros'!$C$7)))),""))</f>
        <v/>
      </c>
      <c r="AI6" s="9">
        <f>IF($A6="","",IFERROR(IF($AF6="","",IF($AF6=0,0,IF($AH6="","",$AF6*$AH6))),""))</f>
        <v/>
      </c>
      <c r="AJ6" s="20" t="n">
        <v>0</v>
      </c>
      <c r="AK6" s="9">
        <f>IF($A6="","",IFERROR(SUM($AE6,$AI6,$AJ6),0))</f>
        <v/>
      </c>
      <c r="AL6" s="9">
        <f>IF($A6="","",IFERROR(IF(OR(AND($AB6&lt;&gt;"",$AE6=""),AND($AF6&lt;&gt;"",$AI6="")),"",$AA6-$AK6),""))</f>
        <v/>
      </c>
      <c r="AM6" s="16" t="inlineStr">
        <is>
          <t>A confirmar</t>
        </is>
      </c>
      <c r="AN6" s="16" t="inlineStr">
        <is>
          <t>ACR-2026-001</t>
        </is>
      </c>
      <c r="AO6" s="17" t="inlineStr">
        <is>
          <t>Cenário de teste fictício — confirmar valores, incidências e documentação antes de utilizar.</t>
        </is>
      </c>
      <c r="AP6" s="24">
        <f>IF($A6="","",IFERROR(IF(OR($B6="",$D6="",$G6="",$H6=""),"Dados a completar",IF(OR($I6="Verificar datas",$H6&lt;$G6),"Verificar datas",IF(AND($T6="",$S6=""),"Apurar compensação",IF(OR($AB6="",$AF6=""),"Confirmar bases IRS/SS",IF(OR(AND($AB6&gt;0,$AE6=""),AND($AF6&gt;0,$AI6="")),"Confirmar taxas",IF(ROUND($AA6-$AK6-$AL6,2)&lt;&gt;0,"Erro de total","OK")))))),"Verificar"))</f>
        <v/>
      </c>
    </row>
    <row r="7">
      <c r="A7" s="16" t="inlineStr">
        <is>
          <t>CESS-2026-002</t>
        </is>
      </c>
      <c r="B7" s="17" t="inlineStr">
        <is>
          <t>Bruno Silva</t>
        </is>
      </c>
      <c r="C7" s="16" t="n"/>
      <c r="D7" s="17" t="inlineStr">
        <is>
          <t>Horizonte Prático, Lda.</t>
        </is>
      </c>
      <c r="E7" s="16" t="inlineStr">
        <is>
          <t>A termo certo</t>
        </is>
      </c>
      <c r="F7" s="17" t="inlineStr">
        <is>
          <t>Caducidade</t>
        </is>
      </c>
      <c r="G7" s="18" t="n">
        <v>42614</v>
      </c>
      <c r="H7" s="18" t="n">
        <v>46081</v>
      </c>
      <c r="I7" s="19">
        <f>IF($A7="","",IFERROR(IF(OR($G7="",$H7=""),"",IF($H7&lt;$G7,"Verificar datas",$H7-$G7+1)),""))</f>
        <v/>
      </c>
      <c r="J7" s="20" t="n">
        <v>2180</v>
      </c>
      <c r="K7" s="20" t="n">
        <v>85</v>
      </c>
      <c r="L7" s="20" t="n">
        <v>0</v>
      </c>
      <c r="M7" s="9">
        <f>IF($A7="","",IFERROR(SUM($J7:$L7),0))</f>
        <v/>
      </c>
      <c r="N7" s="20" t="n">
        <v>78.40000000000001</v>
      </c>
      <c r="O7" s="21" t="n">
        <v>120</v>
      </c>
      <c r="P7" s="20" t="n">
        <v>9000</v>
      </c>
      <c r="Q7" s="9">
        <f>IF($A7="","",IFERROR(IF($P7&lt;&gt;"",$P7,IF('Parâmetros'!$C$8="Sim",IF(COUNT('Parâmetros'!$C$9)=0,"",'Parâmetros'!$C$9),"")),""))</f>
        <v/>
      </c>
      <c r="R7" s="9">
        <f>IF($A7="","",IFERROR(IF(OR($N7="",$O7=""),"",$N7*$O7),""))</f>
        <v/>
      </c>
      <c r="S7" s="9">
        <f>IF($A7="","",IFERROR(IF($R7="","",IF($Q7="",$R7,MIN($R7,$Q7))),""))</f>
        <v/>
      </c>
      <c r="T7" s="20" t="n"/>
      <c r="U7" s="9">
        <f>IF($A7="","",IFERROR(IF($T7&lt;&gt;"",$T7,$S7),""))</f>
        <v/>
      </c>
      <c r="V7" s="20" t="n">
        <v>2500</v>
      </c>
      <c r="W7" s="20" t="n">
        <v>1200</v>
      </c>
      <c r="X7" s="20" t="n">
        <v>300</v>
      </c>
      <c r="Y7" s="20" t="n">
        <v>0</v>
      </c>
      <c r="Z7" s="9">
        <f>IF($A7="","",IFERROR(SUM($V7:$Y7),0))</f>
        <v/>
      </c>
      <c r="AA7" s="9">
        <f>IF($A7="","",IFERROR(SUM($U7,$Z7),0))</f>
        <v/>
      </c>
      <c r="AB7" s="20" t="n">
        <v>0</v>
      </c>
      <c r="AC7" s="22" t="n"/>
      <c r="AD7" s="23">
        <f>IF($A7="","",IFERROR(IF($AB7="","",IF($AB7=0,0,IF($AC7&lt;&gt;"",$AC7,IF(COUNT('Parâmetros'!$C$6)=0,"",'Parâmetros'!$C$6)))),""))</f>
        <v/>
      </c>
      <c r="AE7" s="9">
        <f>IF($A7="","",IFERROR(IF($AB7="","",IF($AB7=0,0,IF($AD7="","",$AB7*$AD7))),""))</f>
        <v/>
      </c>
      <c r="AF7" s="20" t="n">
        <v>0</v>
      </c>
      <c r="AG7" s="22" t="n"/>
      <c r="AH7" s="23">
        <f>IF($A7="","",IFERROR(IF($AF7="","",IF($AF7=0,0,IF($AG7&lt;&gt;"",$AG7,IF(COUNT('Parâmetros'!$C$7)=0,"",'Parâmetros'!$C$7)))),""))</f>
        <v/>
      </c>
      <c r="AI7" s="9">
        <f>IF($A7="","",IFERROR(IF($AF7="","",IF($AF7=0,0,IF($AH7="","",$AF7*$AH7))),""))</f>
        <v/>
      </c>
      <c r="AJ7" s="20" t="n">
        <v>50</v>
      </c>
      <c r="AK7" s="9">
        <f>IF($A7="","",IFERROR(SUM($AE7,$AI7,$AJ7),0))</f>
        <v/>
      </c>
      <c r="AL7" s="9">
        <f>IF($A7="","",IFERROR(IF(OR(AND($AB7&lt;&gt;"",$AE7=""),AND($AF7&lt;&gt;"",$AI7="")),"",$AA7-$AK7),""))</f>
        <v/>
      </c>
      <c r="AM7" s="16" t="inlineStr">
        <is>
          <t>Pago</t>
        </is>
      </c>
      <c r="AN7" s="16" t="inlineStr">
        <is>
          <t>ACR-2026-002</t>
        </is>
      </c>
      <c r="AO7" s="17" t="inlineStr">
        <is>
          <t>Cenário de teste fictício — confirmar valores, incidências e documentação antes de utilizar.</t>
        </is>
      </c>
      <c r="AP7" s="24">
        <f>IF($A7="","",IFERROR(IF(OR($B7="",$D7="",$G7="",$H7=""),"Dados a completar",IF(OR($I7="Verificar datas",$H7&lt;$G7),"Verificar datas",IF(AND($T7="",$S7=""),"Apurar compensação",IF(OR($AB7="",$AF7=""),"Confirmar bases IRS/SS",IF(OR(AND($AB7&gt;0,$AE7=""),AND($AF7&gt;0,$AI7="")),"Confirmar taxas",IF(ROUND($AA7-$AK7-$AL7,2)&lt;&gt;0,"Erro de total","OK")))))),"Verificar"))</f>
        <v/>
      </c>
    </row>
    <row r="8">
      <c r="A8" s="16" t="inlineStr">
        <is>
          <t>CESS-2026-003</t>
        </is>
      </c>
      <c r="B8" s="17" t="inlineStr">
        <is>
          <t>Carla Neves</t>
        </is>
      </c>
      <c r="C8" s="16" t="n"/>
      <c r="D8" s="17" t="inlineStr">
        <is>
          <t>Oficina Norte, Unipessoal Lda.</t>
        </is>
      </c>
      <c r="E8" s="16" t="inlineStr">
        <is>
          <t>Comissão de serviço</t>
        </is>
      </c>
      <c r="F8" s="17" t="inlineStr">
        <is>
          <t>Outro / confirmar</t>
        </is>
      </c>
      <c r="G8" s="18" t="n">
        <v>44563</v>
      </c>
      <c r="H8" s="18" t="n">
        <v>46112</v>
      </c>
      <c r="I8" s="19">
        <f>IF($A8="","",IFERROR(IF(OR($G8="",$H8=""),"",IF($H8&lt;$G8,"Verificar datas",$H8-$G8+1)),""))</f>
        <v/>
      </c>
      <c r="J8" s="20" t="n">
        <v>1260</v>
      </c>
      <c r="K8" s="20" t="n">
        <v>0</v>
      </c>
      <c r="L8" s="20" t="n">
        <v>0</v>
      </c>
      <c r="M8" s="9">
        <f>IF($A8="","",IFERROR(SUM($J8:$L8),0))</f>
        <v/>
      </c>
      <c r="N8" s="20" t="n">
        <v>45</v>
      </c>
      <c r="O8" s="21" t="n">
        <v>45</v>
      </c>
      <c r="P8" s="20" t="n"/>
      <c r="Q8" s="9">
        <f>IF($A8="","",IFERROR(IF($P8&lt;&gt;"",$P8,IF('Parâmetros'!$C$8="Sim",IF(COUNT('Parâmetros'!$C$9)=0,"",'Parâmetros'!$C$9),"")),""))</f>
        <v/>
      </c>
      <c r="R8" s="9">
        <f>IF($A8="","",IFERROR(IF(OR($N8="",$O8=""),"",$N8*$O8),""))</f>
        <v/>
      </c>
      <c r="S8" s="9">
        <f>IF($A8="","",IFERROR(IF($R8="","",IF($Q8="",$R8,MIN($R8,$Q8))),""))</f>
        <v/>
      </c>
      <c r="T8" s="20" t="n">
        <v>2100</v>
      </c>
      <c r="U8" s="9">
        <f>IF($A8="","",IFERROR(IF($T8&lt;&gt;"",$T8,$S8),""))</f>
        <v/>
      </c>
      <c r="V8" s="20" t="n">
        <v>0</v>
      </c>
      <c r="W8" s="20" t="n">
        <v>750</v>
      </c>
      <c r="X8" s="20" t="n">
        <v>120</v>
      </c>
      <c r="Y8" s="20" t="n">
        <v>0</v>
      </c>
      <c r="Z8" s="9">
        <f>IF($A8="","",IFERROR(SUM($V8:$Y8),0))</f>
        <v/>
      </c>
      <c r="AA8" s="9">
        <f>IF($A8="","",IFERROR(SUM($U8,$Z8),0))</f>
        <v/>
      </c>
      <c r="AB8" s="20" t="n">
        <v>500</v>
      </c>
      <c r="AC8" s="22" t="n">
        <v>0.1</v>
      </c>
      <c r="AD8" s="23">
        <f>IF($A8="","",IFERROR(IF($AB8="","",IF($AB8=0,0,IF($AC8&lt;&gt;"",$AC8,IF(COUNT('Parâmetros'!$C$6)=0,"",'Parâmetros'!$C$6)))),""))</f>
        <v/>
      </c>
      <c r="AE8" s="9">
        <f>IF($A8="","",IFERROR(IF($AB8="","",IF($AB8=0,0,IF($AD8="","",$AB8*$AD8))),""))</f>
        <v/>
      </c>
      <c r="AF8" s="20" t="n">
        <v>500</v>
      </c>
      <c r="AG8" s="22" t="n">
        <v>0.08</v>
      </c>
      <c r="AH8" s="23">
        <f>IF($A8="","",IFERROR(IF($AF8="","",IF($AF8=0,0,IF($AG8&lt;&gt;"",$AG8,IF(COUNT('Parâmetros'!$C$7)=0,"",'Parâmetros'!$C$7)))),""))</f>
        <v/>
      </c>
      <c r="AI8" s="9">
        <f>IF($A8="","",IFERROR(IF($AF8="","",IF($AF8=0,0,IF($AH8="","",$AF8*$AH8))),""))</f>
        <v/>
      </c>
      <c r="AJ8" s="20" t="n">
        <v>0</v>
      </c>
      <c r="AK8" s="9">
        <f>IF($A8="","",IFERROR(SUM($AE8,$AI8,$AJ8),0))</f>
        <v/>
      </c>
      <c r="AL8" s="9">
        <f>IF($A8="","",IFERROR(IF(OR(AND($AB8&lt;&gt;"",$AE8=""),AND($AF8&lt;&gt;"",$AI8="")),"",$AA8-$AK8),""))</f>
        <v/>
      </c>
      <c r="AM8" s="16" t="inlineStr">
        <is>
          <t>Aprovado internamente</t>
        </is>
      </c>
      <c r="AN8" s="16" t="inlineStr">
        <is>
          <t>ACR-2026-003</t>
        </is>
      </c>
      <c r="AO8" s="17" t="inlineStr">
        <is>
          <t>Cenário de teste fictício — confirmar valores, incidências e documentação antes de utilizar.</t>
        </is>
      </c>
      <c r="AP8" s="24">
        <f>IF($A8="","",IFERROR(IF(OR($B8="",$D8="",$G8="",$H8=""),"Dados a completar",IF(OR($I8="Verificar datas",$H8&lt;$G8),"Verificar datas",IF(AND($T8="",$S8=""),"Apurar compensação",IF(OR($AB8="",$AF8=""),"Confirmar bases IRS/SS",IF(OR(AND($AB8&gt;0,$AE8=""),AND($AF8&gt;0,$AI8="")),"Confirmar taxas",IF(ROUND($AA8-$AK8-$AL8,2)&lt;&gt;0,"Erro de total","OK")))))),"Verificar"))</f>
        <v/>
      </c>
    </row>
    <row r="9">
      <c r="A9" s="16" t="inlineStr">
        <is>
          <t>CESS-2026-004</t>
        </is>
      </c>
      <c r="B9" s="17" t="inlineStr">
        <is>
          <t>Diogo Ribeiro</t>
        </is>
      </c>
      <c r="C9" s="16" t="n"/>
      <c r="D9" s="17" t="inlineStr">
        <is>
          <t>Litoral Técnico, Lda.</t>
        </is>
      </c>
      <c r="E9" s="16" t="inlineStr">
        <is>
          <t>Sem termo</t>
        </is>
      </c>
      <c r="F9" s="17" t="inlineStr">
        <is>
          <t>Iniciativa da entidade empregadora</t>
        </is>
      </c>
      <c r="G9" s="18" t="n">
        <v>41075</v>
      </c>
      <c r="H9" s="18" t="n">
        <v>46142</v>
      </c>
      <c r="I9" s="19">
        <f>IF($A9="","",IFERROR(IF(OR($G9="",$H9=""),"",IF($H9&lt;$G9,"Verificar datas",$H9-$G9+1)),""))</f>
        <v/>
      </c>
      <c r="J9" s="20" t="n">
        <v>2850</v>
      </c>
      <c r="K9" s="20" t="n">
        <v>145</v>
      </c>
      <c r="L9" s="20" t="n">
        <v>150</v>
      </c>
      <c r="M9" s="9">
        <f>IF($A9="","",IFERROR(SUM($J9:$L9),0))</f>
        <v/>
      </c>
      <c r="N9" s="20" t="n">
        <v>96.5</v>
      </c>
      <c r="O9" s="21" t="n">
        <v>180</v>
      </c>
      <c r="P9" s="20" t="n"/>
      <c r="Q9" s="9">
        <f>IF($A9="","",IFERROR(IF($P9&lt;&gt;"",$P9,IF('Parâmetros'!$C$8="Sim",IF(COUNT('Parâmetros'!$C$9)=0,"",'Parâmetros'!$C$9),"")),""))</f>
        <v/>
      </c>
      <c r="R9" s="9">
        <f>IF($A9="","",IFERROR(IF(OR($N9="",$O9=""),"",$N9*$O9),""))</f>
        <v/>
      </c>
      <c r="S9" s="9">
        <f>IF($A9="","",IFERROR(IF($R9="","",IF($Q9="",$R9,MIN($R9,$Q9))),""))</f>
        <v/>
      </c>
      <c r="T9" s="20" t="n"/>
      <c r="U9" s="9">
        <f>IF($A9="","",IFERROR(IF($T9&lt;&gt;"",$T9,$S9),""))</f>
        <v/>
      </c>
      <c r="V9" s="20" t="n">
        <v>1900</v>
      </c>
      <c r="W9" s="20" t="n">
        <v>900</v>
      </c>
      <c r="X9" s="20" t="n">
        <v>0</v>
      </c>
      <c r="Y9" s="20" t="n">
        <v>600</v>
      </c>
      <c r="Z9" s="9">
        <f>IF($A9="","",IFERROR(SUM($V9:$Y9),0))</f>
        <v/>
      </c>
      <c r="AA9" s="9">
        <f>IF($A9="","",IFERROR(SUM($U9,$Z9),0))</f>
        <v/>
      </c>
      <c r="AB9" s="20" t="n">
        <v>2000</v>
      </c>
      <c r="AC9" s="22" t="n">
        <v>0.18</v>
      </c>
      <c r="AD9" s="23">
        <f>IF($A9="","",IFERROR(IF($AB9="","",IF($AB9=0,0,IF($AC9&lt;&gt;"",$AC9,IF(COUNT('Parâmetros'!$C$6)=0,"",'Parâmetros'!$C$6)))),""))</f>
        <v/>
      </c>
      <c r="AE9" s="9">
        <f>IF($A9="","",IFERROR(IF($AB9="","",IF($AB9=0,0,IF($AD9="","",$AB9*$AD9))),""))</f>
        <v/>
      </c>
      <c r="AF9" s="20" t="n">
        <v>0</v>
      </c>
      <c r="AG9" s="22" t="n"/>
      <c r="AH9" s="23">
        <f>IF($A9="","",IFERROR(IF($AF9="","",IF($AF9=0,0,IF($AG9&lt;&gt;"",$AG9,IF(COUNT('Parâmetros'!$C$7)=0,"",'Parâmetros'!$C$7)))),""))</f>
        <v/>
      </c>
      <c r="AI9" s="9">
        <f>IF($A9="","",IFERROR(IF($AF9="","",IF($AF9=0,0,IF($AH9="","",$AF9*$AH9))),""))</f>
        <v/>
      </c>
      <c r="AJ9" s="20" t="n">
        <v>0</v>
      </c>
      <c r="AK9" s="9">
        <f>IF($A9="","",IFERROR(SUM($AE9,$AI9,$AJ9),0))</f>
        <v/>
      </c>
      <c r="AL9" s="9">
        <f>IF($A9="","",IFERROR(IF(OR(AND($AB9&lt;&gt;"",$AE9=""),AND($AF9&lt;&gt;"",$AI9="")),"",$AA9-$AK9),""))</f>
        <v/>
      </c>
      <c r="AM9" s="16" t="inlineStr">
        <is>
          <t>Pago</t>
        </is>
      </c>
      <c r="AN9" s="16" t="inlineStr">
        <is>
          <t>ACR-2026-004</t>
        </is>
      </c>
      <c r="AO9" s="17" t="inlineStr">
        <is>
          <t>Cenário de teste fictício — confirmar valores, incidências e documentação antes de utilizar.</t>
        </is>
      </c>
      <c r="AP9" s="24">
        <f>IF($A9="","",IFERROR(IF(OR($B9="",$D9="",$G9="",$H9=""),"Dados a completar",IF(OR($I9="Verificar datas",$H9&lt;$G9),"Verificar datas",IF(AND($T9="",$S9=""),"Apurar compensação",IF(OR($AB9="",$AF9=""),"Confirmar bases IRS/SS",IF(OR(AND($AB9&gt;0,$AE9=""),AND($AF9&gt;0,$AI9="")),"Confirmar taxas",IF(ROUND($AA9-$AK9-$AL9,2)&lt;&gt;0,"Erro de total","OK")))))),"Verificar"))</f>
        <v/>
      </c>
    </row>
    <row r="10">
      <c r="A10" s="16" t="inlineStr">
        <is>
          <t>CESS-2026-005</t>
        </is>
      </c>
      <c r="B10" s="17" t="inlineStr">
        <is>
          <t>Elsa Costa</t>
        </is>
      </c>
      <c r="C10" s="16" t="n"/>
      <c r="D10" s="17" t="inlineStr">
        <is>
          <t>Ponto Verde, Lda.</t>
        </is>
      </c>
      <c r="E10" s="16" t="inlineStr">
        <is>
          <t>A termo incerto</t>
        </is>
      </c>
      <c r="F10" s="17" t="inlineStr">
        <is>
          <t>Caducidade</t>
        </is>
      </c>
      <c r="G10" s="18" t="n">
        <v>44105</v>
      </c>
      <c r="H10" s="18" t="n">
        <v>46173</v>
      </c>
      <c r="I10" s="19">
        <f>IF($A10="","",IFERROR(IF(OR($G10="",$H10=""),"",IF($H10&lt;$G10,"Verificar datas",$H10-$G10+1)),""))</f>
        <v/>
      </c>
      <c r="J10" s="20" t="n">
        <v>1680</v>
      </c>
      <c r="K10" s="20" t="n">
        <v>0</v>
      </c>
      <c r="L10" s="20" t="n">
        <v>0</v>
      </c>
      <c r="M10" s="9">
        <f>IF($A10="","",IFERROR(SUM($J10:$L10),0))</f>
        <v/>
      </c>
      <c r="N10" s="20" t="n">
        <v>60</v>
      </c>
      <c r="O10" s="21" t="n">
        <v>30</v>
      </c>
      <c r="P10" s="20" t="n"/>
      <c r="Q10" s="9">
        <f>IF($A10="","",IFERROR(IF($P10&lt;&gt;"",$P10,IF('Parâmetros'!$C$8="Sim",IF(COUNT('Parâmetros'!$C$9)=0,"",'Parâmetros'!$C$9),"")),""))</f>
        <v/>
      </c>
      <c r="R10" s="9">
        <f>IF($A10="","",IFERROR(IF(OR($N10="",$O10=""),"",$N10*$O10),""))</f>
        <v/>
      </c>
      <c r="S10" s="9">
        <f>IF($A10="","",IFERROR(IF($R10="","",IF($Q10="",$R10,MIN($R10,$Q10))),""))</f>
        <v/>
      </c>
      <c r="T10" s="20" t="n"/>
      <c r="U10" s="9">
        <f>IF($A10="","",IFERROR(IF($T10&lt;&gt;"",$T10,$S10),""))</f>
        <v/>
      </c>
      <c r="V10" s="20" t="n">
        <v>1600</v>
      </c>
      <c r="W10" s="20" t="n">
        <v>600</v>
      </c>
      <c r="X10" s="20" t="n">
        <v>0</v>
      </c>
      <c r="Y10" s="20" t="n">
        <v>0</v>
      </c>
      <c r="Z10" s="9">
        <f>IF($A10="","",IFERROR(SUM($V10:$Y10),0))</f>
        <v/>
      </c>
      <c r="AA10" s="9">
        <f>IF($A10="","",IFERROR(SUM($U10,$Z10),0))</f>
        <v/>
      </c>
      <c r="AB10" s="20" t="n">
        <v>0</v>
      </c>
      <c r="AC10" s="22" t="n"/>
      <c r="AD10" s="23">
        <f>IF($A10="","",IFERROR(IF($AB10="","",IF($AB10=0,0,IF($AC10&lt;&gt;"",$AC10,IF(COUNT('Parâmetros'!$C$6)=0,"",'Parâmetros'!$C$6)))),""))</f>
        <v/>
      </c>
      <c r="AE10" s="9">
        <f>IF($A10="","",IFERROR(IF($AB10="","",IF($AB10=0,0,IF($AD10="","",$AB10*$AD10))),""))</f>
        <v/>
      </c>
      <c r="AF10" s="20" t="n">
        <v>0</v>
      </c>
      <c r="AG10" s="22" t="n"/>
      <c r="AH10" s="23">
        <f>IF($A10="","",IFERROR(IF($AF10="","",IF($AF10=0,0,IF($AG10&lt;&gt;"",$AG10,IF(COUNT('Parâmetros'!$C$7)=0,"",'Parâmetros'!$C$7)))),""))</f>
        <v/>
      </c>
      <c r="AI10" s="9">
        <f>IF($A10="","",IFERROR(IF($AF10="","",IF($AF10=0,0,IF($AH10="","",$AF10*$AH10))),""))</f>
        <v/>
      </c>
      <c r="AJ10" s="20" t="n">
        <v>0</v>
      </c>
      <c r="AK10" s="9">
        <f>IF($A10="","",IFERROR(SUM($AE10,$AI10,$AJ10),0))</f>
        <v/>
      </c>
      <c r="AL10" s="9">
        <f>IF($A10="","",IFERROR(IF(OR(AND($AB10&lt;&gt;"",$AE10=""),AND($AF10&lt;&gt;"",$AI10="")),"",$AA10-$AK10),""))</f>
        <v/>
      </c>
      <c r="AM10" s="16" t="inlineStr">
        <is>
          <t>Pago</t>
        </is>
      </c>
      <c r="AN10" s="16" t="inlineStr">
        <is>
          <t>ACR-2026-005</t>
        </is>
      </c>
      <c r="AO10" s="17" t="inlineStr">
        <is>
          <t>Cenário de teste fictício — confirmar valores, incidências e documentação antes de utilizar.</t>
        </is>
      </c>
      <c r="AP10" s="24">
        <f>IF($A10="","",IFERROR(IF(OR($B10="",$D10="",$G10="",$H10=""),"Dados a completar",IF(OR($I10="Verificar datas",$H10&lt;$G10),"Verificar datas",IF(AND($T10="",$S10=""),"Apurar compensação",IF(OR($AB10="",$AF10=""),"Confirmar bases IRS/SS",IF(OR(AND($AB10&gt;0,$AE10=""),AND($AF10&gt;0,$AI10="")),"Confirmar taxas",IF(ROUND($AA10-$AK10-$AL10,2)&lt;&gt;0,"Erro de total","OK")))))),"Verificar"))</f>
        <v/>
      </c>
    </row>
    <row r="11">
      <c r="A11" s="16" t="inlineStr">
        <is>
          <t>CESS-2026-006</t>
        </is>
      </c>
      <c r="B11" s="17" t="inlineStr">
        <is>
          <t>Fábio Correia</t>
        </is>
      </c>
      <c r="C11" s="16" t="n"/>
      <c r="D11" s="17" t="inlineStr">
        <is>
          <t>Rota Segura, Lda.</t>
        </is>
      </c>
      <c r="E11" s="16" t="inlineStr">
        <is>
          <t>Sem termo</t>
        </is>
      </c>
      <c r="F11" s="17" t="inlineStr">
        <is>
          <t>Iniciativa do trabalhador</t>
        </is>
      </c>
      <c r="G11" s="18" t="n">
        <v>43650</v>
      </c>
      <c r="H11" s="18" t="n">
        <v>46203</v>
      </c>
      <c r="I11" s="19">
        <f>IF($A11="","",IFERROR(IF(OR($G11="",$H11=""),"",IF($H11&lt;$G11,"Verificar datas",$H11-$G11+1)),""))</f>
        <v/>
      </c>
      <c r="J11" s="20" t="n">
        <v>1960</v>
      </c>
      <c r="K11" s="20" t="n">
        <v>50</v>
      </c>
      <c r="L11" s="20" t="n">
        <v>0</v>
      </c>
      <c r="M11" s="9">
        <f>IF($A11="","",IFERROR(SUM($J11:$L11),0))</f>
        <v/>
      </c>
      <c r="N11" s="20" t="n">
        <v>70</v>
      </c>
      <c r="O11" s="21" t="n">
        <v>90</v>
      </c>
      <c r="P11" s="20" t="n"/>
      <c r="Q11" s="9">
        <f>IF($A11="","",IFERROR(IF($P11&lt;&gt;"",$P11,IF('Parâmetros'!$C$8="Sim",IF(COUNT('Parâmetros'!$C$9)=0,"",'Parâmetros'!$C$9),"")),""))</f>
        <v/>
      </c>
      <c r="R11" s="9">
        <f>IF($A11="","",IFERROR(IF(OR($N11="",$O11=""),"",$N11*$O11),""))</f>
        <v/>
      </c>
      <c r="S11" s="9">
        <f>IF($A11="","",IFERROR(IF($R11="","",IF($Q11="",$R11,MIN($R11,$Q11))),""))</f>
        <v/>
      </c>
      <c r="T11" s="20" t="n"/>
      <c r="U11" s="9">
        <f>IF($A11="","",IFERROR(IF($T11&lt;&gt;"",$T11,$S11),""))</f>
        <v/>
      </c>
      <c r="V11" s="20" t="n">
        <v>1800</v>
      </c>
      <c r="W11" s="20" t="n">
        <v>1000</v>
      </c>
      <c r="X11" s="20" t="n">
        <v>450</v>
      </c>
      <c r="Y11" s="20" t="n">
        <v>0</v>
      </c>
      <c r="Z11" s="9">
        <f>IF($A11="","",IFERROR(SUM($V11:$Y11),0))</f>
        <v/>
      </c>
      <c r="AA11" s="9">
        <f>IF($A11="","",IFERROR(SUM($U11,$Z11),0))</f>
        <v/>
      </c>
      <c r="AB11" s="20" t="n">
        <v>1200</v>
      </c>
      <c r="AC11" s="22" t="n">
        <v>0.15</v>
      </c>
      <c r="AD11" s="23">
        <f>IF($A11="","",IFERROR(IF($AB11="","",IF($AB11=0,0,IF($AC11&lt;&gt;"",$AC11,IF(COUNT('Parâmetros'!$C$6)=0,"",'Parâmetros'!$C$6)))),""))</f>
        <v/>
      </c>
      <c r="AE11" s="9">
        <f>IF($A11="","",IFERROR(IF($AB11="","",IF($AB11=0,0,IF($AD11="","",$AB11*$AD11))),""))</f>
        <v/>
      </c>
      <c r="AF11" s="20" t="n">
        <v>0</v>
      </c>
      <c r="AG11" s="22" t="n"/>
      <c r="AH11" s="23">
        <f>IF($A11="","",IFERROR(IF($AF11="","",IF($AF11=0,0,IF($AG11&lt;&gt;"",$AG11,IF(COUNT('Parâmetros'!$C$7)=0,"",'Parâmetros'!$C$7)))),""))</f>
        <v/>
      </c>
      <c r="AI11" s="9">
        <f>IF($A11="","",IFERROR(IF($AF11="","",IF($AF11=0,0,IF($AH11="","",$AF11*$AH11))),""))</f>
        <v/>
      </c>
      <c r="AJ11" s="20" t="n">
        <v>0</v>
      </c>
      <c r="AK11" s="9">
        <f>IF($A11="","",IFERROR(SUM($AE11,$AI11,$AJ11),0))</f>
        <v/>
      </c>
      <c r="AL11" s="9">
        <f>IF($A11="","",IFERROR(IF(OR(AND($AB11&lt;&gt;"",$AE11=""),AND($AF11&lt;&gt;"",$AI11="")),"",$AA11-$AK11),""))</f>
        <v/>
      </c>
      <c r="AM11" s="16" t="inlineStr">
        <is>
          <t>A confirmar</t>
        </is>
      </c>
      <c r="AN11" s="16" t="inlineStr">
        <is>
          <t>ACR-2026-006</t>
        </is>
      </c>
      <c r="AO11" s="17" t="inlineStr">
        <is>
          <t>Cenário de teste fictício — confirmar valores, incidências e documentação antes de utilizar.</t>
        </is>
      </c>
      <c r="AP11" s="24">
        <f>IF($A11="","",IFERROR(IF(OR($B11="",$D11="",$G11="",$H11=""),"Dados a completar",IF(OR($I11="Verificar datas",$H11&lt;$G11),"Verificar datas",IF(AND($T11="",$S11=""),"Apurar compensação",IF(OR($AB11="",$AF11=""),"Confirmar bases IRS/SS",IF(OR(AND($AB11&gt;0,$AE11=""),AND($AF11&gt;0,$AI11="")),"Confirmar taxas",IF(ROUND($AA11-$AK11-$AL11,2)&lt;&gt;0,"Erro de total","OK")))))),"Verificar"))</f>
        <v/>
      </c>
    </row>
    <row r="12">
      <c r="A12" s="16" t="inlineStr">
        <is>
          <t>CESS-2026-007</t>
        </is>
      </c>
      <c r="B12" s="17" t="inlineStr">
        <is>
          <t>Graça Almeida</t>
        </is>
      </c>
      <c r="C12" s="16" t="n"/>
      <c r="D12" s="17" t="inlineStr">
        <is>
          <t>Mosaico Urbano, Lda.</t>
        </is>
      </c>
      <c r="E12" s="16" t="inlineStr">
        <is>
          <t>Outro / confirmar</t>
        </is>
      </c>
      <c r="F12" s="17" t="inlineStr">
        <is>
          <t>Outro / confirmar</t>
        </is>
      </c>
      <c r="G12" s="18" t="n">
        <v>44958</v>
      </c>
      <c r="H12" s="18" t="n">
        <v>46234</v>
      </c>
      <c r="I12" s="19">
        <f>IF($A12="","",IFERROR(IF(OR($G12="",$H12=""),"",IF($H12&lt;$G12,"Verificar datas",$H12-$G12+1)),""))</f>
        <v/>
      </c>
      <c r="J12" s="20" t="n">
        <v>1120</v>
      </c>
      <c r="K12" s="20" t="n">
        <v>0</v>
      </c>
      <c r="L12" s="20" t="n">
        <v>0</v>
      </c>
      <c r="M12" s="9">
        <f>IF($A12="","",IFERROR(SUM($J12:$L12),0))</f>
        <v/>
      </c>
      <c r="N12" s="20" t="n">
        <v>40</v>
      </c>
      <c r="O12" s="21" t="n">
        <v>24</v>
      </c>
      <c r="P12" s="20" t="n"/>
      <c r="Q12" s="9">
        <f>IF($A12="","",IFERROR(IF($P12&lt;&gt;"",$P12,IF('Parâmetros'!$C$8="Sim",IF(COUNT('Parâmetros'!$C$9)=0,"",'Parâmetros'!$C$9),"")),""))</f>
        <v/>
      </c>
      <c r="R12" s="9">
        <f>IF($A12="","",IFERROR(IF(OR($N12="",$O12=""),"",$N12*$O12),""))</f>
        <v/>
      </c>
      <c r="S12" s="9">
        <f>IF($A12="","",IFERROR(IF($R12="","",IF($Q12="",$R12,MIN($R12,$Q12))),""))</f>
        <v/>
      </c>
      <c r="T12" s="20" t="n"/>
      <c r="U12" s="9">
        <f>IF($A12="","",IFERROR(IF($T12&lt;&gt;"",$T12,$S12),""))</f>
        <v/>
      </c>
      <c r="V12" s="20" t="n">
        <v>900</v>
      </c>
      <c r="W12" s="20" t="n">
        <v>420</v>
      </c>
      <c r="X12" s="20" t="n">
        <v>0</v>
      </c>
      <c r="Y12" s="20" t="n">
        <v>0</v>
      </c>
      <c r="Z12" s="9">
        <f>IF($A12="","",IFERROR(SUM($V12:$Y12),0))</f>
        <v/>
      </c>
      <c r="AA12" s="9">
        <f>IF($A12="","",IFERROR(SUM($U12,$Z12),0))</f>
        <v/>
      </c>
      <c r="AB12" s="20" t="n">
        <v>0</v>
      </c>
      <c r="AC12" s="22" t="n"/>
      <c r="AD12" s="23">
        <f>IF($A12="","",IFERROR(IF($AB12="","",IF($AB12=0,0,IF($AC12&lt;&gt;"",$AC12,IF(COUNT('Parâmetros'!$C$6)=0,"",'Parâmetros'!$C$6)))),""))</f>
        <v/>
      </c>
      <c r="AE12" s="9">
        <f>IF($A12="","",IFERROR(IF($AB12="","",IF($AB12=0,0,IF($AD12="","",$AB12*$AD12))),""))</f>
        <v/>
      </c>
      <c r="AF12" s="20" t="n">
        <v>0</v>
      </c>
      <c r="AG12" s="22" t="n"/>
      <c r="AH12" s="23">
        <f>IF($A12="","",IFERROR(IF($AF12="","",IF($AF12=0,0,IF($AG12&lt;&gt;"",$AG12,IF(COUNT('Parâmetros'!$C$7)=0,"",'Parâmetros'!$C$7)))),""))</f>
        <v/>
      </c>
      <c r="AI12" s="9">
        <f>IF($A12="","",IFERROR(IF($AF12="","",IF($AF12=0,0,IF($AH12="","",$AF12*$AH12))),""))</f>
        <v/>
      </c>
      <c r="AJ12" s="20" t="n">
        <v>0</v>
      </c>
      <c r="AK12" s="9">
        <f>IF($A12="","",IFERROR(SUM($AE12,$AI12,$AJ12),0))</f>
        <v/>
      </c>
      <c r="AL12" s="9">
        <f>IF($A12="","",IFERROR(IF(OR(AND($AB12&lt;&gt;"",$AE12=""),AND($AF12&lt;&gt;"",$AI12="")),"",$AA12-$AK12),""))</f>
        <v/>
      </c>
      <c r="AM12" s="16" t="inlineStr">
        <is>
          <t>Em preparação</t>
        </is>
      </c>
      <c r="AN12" s="16" t="inlineStr">
        <is>
          <t>ACR-2026-007</t>
        </is>
      </c>
      <c r="AO12" s="17" t="inlineStr">
        <is>
          <t>Cenário de teste fictício — confirmar valores, incidências e documentação antes de utilizar.</t>
        </is>
      </c>
      <c r="AP12" s="24">
        <f>IF($A12="","",IFERROR(IF(OR($B12="",$D12="",$G12="",$H12=""),"Dados a completar",IF(OR($I12="Verificar datas",$H12&lt;$G12),"Verificar datas",IF(AND($T12="",$S12=""),"Apurar compensação",IF(OR($AB12="",$AF12=""),"Confirmar bases IRS/SS",IF(OR(AND($AB12&gt;0,$AE12=""),AND($AF12&gt;0,$AI12="")),"Confirmar taxas",IF(ROUND($AA12-$AK12-$AL12,2)&lt;&gt;0,"Erro de total","OK")))))),"Verificar"))</f>
        <v/>
      </c>
    </row>
    <row r="13">
      <c r="A13" s="16" t="inlineStr">
        <is>
          <t>CESS-2026-008</t>
        </is>
      </c>
      <c r="B13" s="17" t="inlineStr">
        <is>
          <t>Henrique Lopes</t>
        </is>
      </c>
      <c r="C13" s="16" t="n"/>
      <c r="D13" s="17" t="inlineStr">
        <is>
          <t>Círculo Digital, Lda.</t>
        </is>
      </c>
      <c r="E13" s="16" t="inlineStr">
        <is>
          <t>Sem termo</t>
        </is>
      </c>
      <c r="F13" s="17" t="inlineStr">
        <is>
          <t>Iniciativa da entidade empregadora</t>
        </is>
      </c>
      <c r="G13" s="18" t="n">
        <v>42318</v>
      </c>
      <c r="H13" s="18" t="n">
        <v>46265</v>
      </c>
      <c r="I13" s="19">
        <f>IF($A13="","",IFERROR(IF(OR($G13="",$H13=""),"",IF($H13&lt;$G13,"Verificar datas",$H13-$G13+1)),""))</f>
        <v/>
      </c>
      <c r="J13" s="20" t="n">
        <v>3350</v>
      </c>
      <c r="K13" s="20" t="n">
        <v>180</v>
      </c>
      <c r="L13" s="20" t="n">
        <v>0</v>
      </c>
      <c r="M13" s="9">
        <f>IF($A13="","",IFERROR(SUM($J13:$L13),0))</f>
        <v/>
      </c>
      <c r="N13" s="20" t="n">
        <v>118</v>
      </c>
      <c r="O13" s="21" t="n">
        <v>200</v>
      </c>
      <c r="P13" s="20" t="n">
        <v>22000</v>
      </c>
      <c r="Q13" s="9">
        <f>IF($A13="","",IFERROR(IF($P13&lt;&gt;"",$P13,IF('Parâmetros'!$C$8="Sim",IF(COUNT('Parâmetros'!$C$9)=0,"",'Parâmetros'!$C$9),"")),""))</f>
        <v/>
      </c>
      <c r="R13" s="9">
        <f>IF($A13="","",IFERROR(IF(OR($N13="",$O13=""),"",$N13*$O13),""))</f>
        <v/>
      </c>
      <c r="S13" s="9">
        <f>IF($A13="","",IFERROR(IF($R13="","",IF($Q13="",$R13,MIN($R13,$Q13))),""))</f>
        <v/>
      </c>
      <c r="T13" s="20" t="n"/>
      <c r="U13" s="9">
        <f>IF($A13="","",IFERROR(IF($T13&lt;&gt;"",$T13,$S13),""))</f>
        <v/>
      </c>
      <c r="V13" s="20" t="n">
        <v>2900</v>
      </c>
      <c r="W13" s="20" t="n">
        <v>1500</v>
      </c>
      <c r="X13" s="20" t="n">
        <v>0</v>
      </c>
      <c r="Y13" s="20" t="n">
        <v>850</v>
      </c>
      <c r="Z13" s="9">
        <f>IF($A13="","",IFERROR(SUM($V13:$Y13),0))</f>
        <v/>
      </c>
      <c r="AA13" s="9">
        <f>IF($A13="","",IFERROR(SUM($U13,$Z13),0))</f>
        <v/>
      </c>
      <c r="AB13" s="20" t="n">
        <v>4000</v>
      </c>
      <c r="AC13" s="22" t="n">
        <v>0.22</v>
      </c>
      <c r="AD13" s="23">
        <f>IF($A13="","",IFERROR(IF($AB13="","",IF($AB13=0,0,IF($AC13&lt;&gt;"",$AC13,IF(COUNT('Parâmetros'!$C$6)=0,"",'Parâmetros'!$C$6)))),""))</f>
        <v/>
      </c>
      <c r="AE13" s="9">
        <f>IF($A13="","",IFERROR(IF($AB13="","",IF($AB13=0,0,IF($AD13="","",$AB13*$AD13))),""))</f>
        <v/>
      </c>
      <c r="AF13" s="20" t="n">
        <v>0</v>
      </c>
      <c r="AG13" s="22" t="n"/>
      <c r="AH13" s="23">
        <f>IF($A13="","",IFERROR(IF($AF13="","",IF($AF13=0,0,IF($AG13&lt;&gt;"",$AG13,IF(COUNT('Parâmetros'!$C$7)=0,"",'Parâmetros'!$C$7)))),""))</f>
        <v/>
      </c>
      <c r="AI13" s="9">
        <f>IF($A13="","",IFERROR(IF($AF13="","",IF($AF13=0,0,IF($AH13="","",$AF13*$AH13))),""))</f>
        <v/>
      </c>
      <c r="AJ13" s="20" t="n">
        <v>100</v>
      </c>
      <c r="AK13" s="9">
        <f>IF($A13="","",IFERROR(SUM($AE13,$AI13,$AJ13),0))</f>
        <v/>
      </c>
      <c r="AL13" s="9">
        <f>IF($A13="","",IFERROR(IF(OR(AND($AB13&lt;&gt;"",$AE13=""),AND($AF13&lt;&gt;"",$AI13="")),"",$AA13-$AK13),""))</f>
        <v/>
      </c>
      <c r="AM13" s="16" t="inlineStr">
        <is>
          <t>Pago</t>
        </is>
      </c>
      <c r="AN13" s="16" t="inlineStr">
        <is>
          <t>ACR-2026-008</t>
        </is>
      </c>
      <c r="AO13" s="17" t="inlineStr">
        <is>
          <t>Cenário de teste fictício — confirmar valores, incidências e documentação antes de utilizar.</t>
        </is>
      </c>
      <c r="AP13" s="24">
        <f>IF($A13="","",IFERROR(IF(OR($B13="",$D13="",$G13="",$H13=""),"Dados a completar",IF(OR($I13="Verificar datas",$H13&lt;$G13),"Verificar datas",IF(AND($T13="",$S13=""),"Apurar compensação",IF(OR($AB13="",$AF13=""),"Confirmar bases IRS/SS",IF(OR(AND($AB13&gt;0,$AE13=""),AND($AF13&gt;0,$AI13="")),"Confirmar taxas",IF(ROUND($AA13-$AK13-$AL13,2)&lt;&gt;0,"Erro de total","OK")))))),"Verificar"))</f>
        <v/>
      </c>
    </row>
    <row r="14">
      <c r="A14" s="16" t="inlineStr">
        <is>
          <t>CESS-2026-009</t>
        </is>
      </c>
      <c r="B14" s="17" t="inlineStr">
        <is>
          <t>Inês Duarte</t>
        </is>
      </c>
      <c r="C14" s="16" t="n"/>
      <c r="D14" s="17" t="inlineStr">
        <is>
          <t>Vale Sereno, Lda.</t>
        </is>
      </c>
      <c r="E14" s="16" t="inlineStr">
        <is>
          <t>A termo certo</t>
        </is>
      </c>
      <c r="F14" s="17" t="inlineStr">
        <is>
          <t>Caducidade</t>
        </is>
      </c>
      <c r="G14" s="18" t="n">
        <v>44440</v>
      </c>
      <c r="H14" s="18" t="n">
        <v>46295</v>
      </c>
      <c r="I14" s="19">
        <f>IF($A14="","",IFERROR(IF(OR($G14="",$H14=""),"",IF($H14&lt;$G14,"Verificar datas",$H14-$G14+1)),""))</f>
        <v/>
      </c>
      <c r="J14" s="20" t="n">
        <v>1540</v>
      </c>
      <c r="K14" s="20" t="n">
        <v>0</v>
      </c>
      <c r="L14" s="20" t="n">
        <v>60</v>
      </c>
      <c r="M14" s="9">
        <f>IF($A14="","",IFERROR(SUM($J14:$L14),0))</f>
        <v/>
      </c>
      <c r="N14" s="20" t="n">
        <v>55</v>
      </c>
      <c r="O14" s="21" t="n">
        <v>55</v>
      </c>
      <c r="P14" s="20" t="n"/>
      <c r="Q14" s="9">
        <f>IF($A14="","",IFERROR(IF($P14&lt;&gt;"",$P14,IF('Parâmetros'!$C$8="Sim",IF(COUNT('Parâmetros'!$C$9)=0,"",'Parâmetros'!$C$9),"")),""))</f>
        <v/>
      </c>
      <c r="R14" s="9">
        <f>IF($A14="","",IFERROR(IF(OR($N14="",$O14=""),"",$N14*$O14),""))</f>
        <v/>
      </c>
      <c r="S14" s="9">
        <f>IF($A14="","",IFERROR(IF($R14="","",IF($Q14="",$R14,MIN($R14,$Q14))),""))</f>
        <v/>
      </c>
      <c r="T14" s="20" t="n"/>
      <c r="U14" s="9">
        <f>IF($A14="","",IFERROR(IF($T14&lt;&gt;"",$T14,$S14),""))</f>
        <v/>
      </c>
      <c r="V14" s="20" t="n">
        <v>1300</v>
      </c>
      <c r="W14" s="20" t="n">
        <v>700</v>
      </c>
      <c r="X14" s="20" t="n">
        <v>0</v>
      </c>
      <c r="Y14" s="20" t="n">
        <v>0</v>
      </c>
      <c r="Z14" s="9">
        <f>IF($A14="","",IFERROR(SUM($V14:$Y14),0))</f>
        <v/>
      </c>
      <c r="AA14" s="9">
        <f>IF($A14="","",IFERROR(SUM($U14,$Z14),0))</f>
        <v/>
      </c>
      <c r="AB14" s="20" t="n">
        <v>300</v>
      </c>
      <c r="AC14" s="22" t="n">
        <v>0.08</v>
      </c>
      <c r="AD14" s="23">
        <f>IF($A14="","",IFERROR(IF($AB14="","",IF($AB14=0,0,IF($AC14&lt;&gt;"",$AC14,IF(COUNT('Parâmetros'!$C$6)=0,"",'Parâmetros'!$C$6)))),""))</f>
        <v/>
      </c>
      <c r="AE14" s="9">
        <f>IF($A14="","",IFERROR(IF($AB14="","",IF($AB14=0,0,IF($AD14="","",$AB14*$AD14))),""))</f>
        <v/>
      </c>
      <c r="AF14" s="20" t="n">
        <v>300</v>
      </c>
      <c r="AG14" s="22" t="n">
        <v>0.06</v>
      </c>
      <c r="AH14" s="23">
        <f>IF($A14="","",IFERROR(IF($AF14="","",IF($AF14=0,0,IF($AG14&lt;&gt;"",$AG14,IF(COUNT('Parâmetros'!$C$7)=0,"",'Parâmetros'!$C$7)))),""))</f>
        <v/>
      </c>
      <c r="AI14" s="9">
        <f>IF($A14="","",IFERROR(IF($AF14="","",IF($AF14=0,0,IF($AH14="","",$AF14*$AH14))),""))</f>
        <v/>
      </c>
      <c r="AJ14" s="20" t="n">
        <v>0</v>
      </c>
      <c r="AK14" s="9">
        <f>IF($A14="","",IFERROR(SUM($AE14,$AI14,$AJ14),0))</f>
        <v/>
      </c>
      <c r="AL14" s="9">
        <f>IF($A14="","",IFERROR(IF(OR(AND($AB14&lt;&gt;"",$AE14=""),AND($AF14&lt;&gt;"",$AI14="")),"",$AA14-$AK14),""))</f>
        <v/>
      </c>
      <c r="AM14" s="16" t="inlineStr">
        <is>
          <t>Aprovado internamente</t>
        </is>
      </c>
      <c r="AN14" s="16" t="inlineStr">
        <is>
          <t>ACR-2026-009</t>
        </is>
      </c>
      <c r="AO14" s="17" t="inlineStr">
        <is>
          <t>Cenário de teste fictício — confirmar valores, incidências e documentação antes de utilizar.</t>
        </is>
      </c>
      <c r="AP14" s="24">
        <f>IF($A14="","",IFERROR(IF(OR($B14="",$D14="",$G14="",$H14=""),"Dados a completar",IF(OR($I14="Verificar datas",$H14&lt;$G14),"Verificar datas",IF(AND($T14="",$S14=""),"Apurar compensação",IF(OR($AB14="",$AF14=""),"Confirmar bases IRS/SS",IF(OR(AND($AB14&gt;0,$AE14=""),AND($AF14&gt;0,$AI14="")),"Confirmar taxas",IF(ROUND($AA14-$AK14-$AL14,2)&lt;&gt;0,"Erro de total","OK")))))),"Verificar"))</f>
        <v/>
      </c>
    </row>
    <row r="15">
      <c r="A15" s="16" t="n"/>
      <c r="B15" s="17" t="n"/>
      <c r="C15" s="16" t="n"/>
      <c r="D15" s="17" t="n"/>
      <c r="E15" s="16" t="n"/>
      <c r="F15" s="17" t="n"/>
      <c r="G15" s="18" t="n"/>
      <c r="H15" s="18" t="n"/>
      <c r="I15" s="19">
        <f>IF($A15="","",IFERROR(IF(OR($G15="",$H15=""),"",IF($H15&lt;$G15,"Verificar datas",$H15-$G15+1)),""))</f>
        <v/>
      </c>
      <c r="J15" s="20" t="n"/>
      <c r="K15" s="20" t="n"/>
      <c r="L15" s="20" t="n"/>
      <c r="M15" s="9">
        <f>IF($A15="","",IFERROR(SUM($J15:$L15),0))</f>
        <v/>
      </c>
      <c r="N15" s="20" t="n"/>
      <c r="O15" s="21" t="n"/>
      <c r="P15" s="20" t="n"/>
      <c r="Q15" s="9">
        <f>IF($A15="","",IFERROR(IF($P15&lt;&gt;"",$P15,IF('Parâmetros'!$C$8="Sim",IF(COUNT('Parâmetros'!$C$9)=0,"",'Parâmetros'!$C$9),"")),""))</f>
        <v/>
      </c>
      <c r="R15" s="9">
        <f>IF($A15="","",IFERROR(IF(OR($N15="",$O15=""),"",$N15*$O15),""))</f>
        <v/>
      </c>
      <c r="S15" s="9">
        <f>IF($A15="","",IFERROR(IF($R15="","",IF($Q15="",$R15,MIN($R15,$Q15))),""))</f>
        <v/>
      </c>
      <c r="T15" s="20" t="n"/>
      <c r="U15" s="9">
        <f>IF($A15="","",IFERROR(IF($T15&lt;&gt;"",$T15,$S15),""))</f>
        <v/>
      </c>
      <c r="V15" s="20" t="n"/>
      <c r="W15" s="20" t="n"/>
      <c r="X15" s="20" t="n"/>
      <c r="Y15" s="20" t="n"/>
      <c r="Z15" s="9">
        <f>IF($A15="","",IFERROR(SUM($V15:$Y15),0))</f>
        <v/>
      </c>
      <c r="AA15" s="9">
        <f>IF($A15="","",IFERROR(SUM($U15,$Z15),0))</f>
        <v/>
      </c>
      <c r="AB15" s="20" t="n"/>
      <c r="AC15" s="22" t="n"/>
      <c r="AD15" s="23">
        <f>IF($A15="","",IFERROR(IF($AB15="","",IF($AB15=0,0,IF($AC15&lt;&gt;"",$AC15,IF(COUNT('Parâmetros'!$C$6)=0,"",'Parâmetros'!$C$6)))),""))</f>
        <v/>
      </c>
      <c r="AE15" s="9">
        <f>IF($A15="","",IFERROR(IF($AB15="","",IF($AB15=0,0,IF($AD15="","",$AB15*$AD15))),""))</f>
        <v/>
      </c>
      <c r="AF15" s="20" t="n"/>
      <c r="AG15" s="22" t="n"/>
      <c r="AH15" s="23">
        <f>IF($A15="","",IFERROR(IF($AF15="","",IF($AF15=0,0,IF($AG15&lt;&gt;"",$AG15,IF(COUNT('Parâmetros'!$C$7)=0,"",'Parâmetros'!$C$7)))),""))</f>
        <v/>
      </c>
      <c r="AI15" s="9">
        <f>IF($A15="","",IFERROR(IF($AF15="","",IF($AF15=0,0,IF($AH15="","",$AF15*$AH15))),""))</f>
        <v/>
      </c>
      <c r="AJ15" s="20" t="n"/>
      <c r="AK15" s="9">
        <f>IF($A15="","",IFERROR(SUM($AE15,$AI15,$AJ15),0))</f>
        <v/>
      </c>
      <c r="AL15" s="9">
        <f>IF($A15="","",IFERROR(IF(OR(AND($AB15&lt;&gt;"",$AE15=""),AND($AF15&lt;&gt;"",$AI15="")),"",$AA15-$AK15),""))</f>
        <v/>
      </c>
      <c r="AM15" s="16" t="n"/>
      <c r="AN15" s="16" t="n"/>
      <c r="AO15" s="17" t="n"/>
      <c r="AP15" s="24">
        <f>IF($A15="","",IFERROR(IF(OR($B15="",$D15="",$G15="",$H15=""),"Dados a completar",IF(OR($I15="Verificar datas",$H15&lt;$G15),"Verificar datas",IF(AND($T15="",$S15=""),"Apurar compensação",IF(OR($AB15="",$AF15=""),"Confirmar bases IRS/SS",IF(OR(AND($AB15&gt;0,$AE15=""),AND($AF15&gt;0,$AI15="")),"Confirmar taxas",IF(ROUND($AA15-$AK15-$AL15,2)&lt;&gt;0,"Erro de total","OK")))))),"Verificar"))</f>
        <v/>
      </c>
    </row>
    <row r="16">
      <c r="A16" s="16" t="n"/>
      <c r="B16" s="17" t="n"/>
      <c r="C16" s="16" t="n"/>
      <c r="D16" s="17" t="n"/>
      <c r="E16" s="16" t="n"/>
      <c r="F16" s="17" t="n"/>
      <c r="G16" s="18" t="n"/>
      <c r="H16" s="18" t="n"/>
      <c r="I16" s="19">
        <f>IF($A16="","",IFERROR(IF(OR($G16="",$H16=""),"",IF($H16&lt;$G16,"Verificar datas",$H16-$G16+1)),""))</f>
        <v/>
      </c>
      <c r="J16" s="20" t="n"/>
      <c r="K16" s="20" t="n"/>
      <c r="L16" s="20" t="n"/>
      <c r="M16" s="9">
        <f>IF($A16="","",IFERROR(SUM($J16:$L16),0))</f>
        <v/>
      </c>
      <c r="N16" s="20" t="n"/>
      <c r="O16" s="21" t="n"/>
      <c r="P16" s="20" t="n"/>
      <c r="Q16" s="9">
        <f>IF($A16="","",IFERROR(IF($P16&lt;&gt;"",$P16,IF('Parâmetros'!$C$8="Sim",IF(COUNT('Parâmetros'!$C$9)=0,"",'Parâmetros'!$C$9),"")),""))</f>
        <v/>
      </c>
      <c r="R16" s="9">
        <f>IF($A16="","",IFERROR(IF(OR($N16="",$O16=""),"",$N16*$O16),""))</f>
        <v/>
      </c>
      <c r="S16" s="9">
        <f>IF($A16="","",IFERROR(IF($R16="","",IF($Q16="",$R16,MIN($R16,$Q16))),""))</f>
        <v/>
      </c>
      <c r="T16" s="20" t="n"/>
      <c r="U16" s="9">
        <f>IF($A16="","",IFERROR(IF($T16&lt;&gt;"",$T16,$S16),""))</f>
        <v/>
      </c>
      <c r="V16" s="20" t="n"/>
      <c r="W16" s="20" t="n"/>
      <c r="X16" s="20" t="n"/>
      <c r="Y16" s="20" t="n"/>
      <c r="Z16" s="9">
        <f>IF($A16="","",IFERROR(SUM($V16:$Y16),0))</f>
        <v/>
      </c>
      <c r="AA16" s="9">
        <f>IF($A16="","",IFERROR(SUM($U16,$Z16),0))</f>
        <v/>
      </c>
      <c r="AB16" s="20" t="n"/>
      <c r="AC16" s="22" t="n"/>
      <c r="AD16" s="23">
        <f>IF($A16="","",IFERROR(IF($AB16="","",IF($AB16=0,0,IF($AC16&lt;&gt;"",$AC16,IF(COUNT('Parâmetros'!$C$6)=0,"",'Parâmetros'!$C$6)))),""))</f>
        <v/>
      </c>
      <c r="AE16" s="9">
        <f>IF($A16="","",IFERROR(IF($AB16="","",IF($AB16=0,0,IF($AD16="","",$AB16*$AD16))),""))</f>
        <v/>
      </c>
      <c r="AF16" s="20" t="n"/>
      <c r="AG16" s="22" t="n"/>
      <c r="AH16" s="23">
        <f>IF($A16="","",IFERROR(IF($AF16="","",IF($AF16=0,0,IF($AG16&lt;&gt;"",$AG16,IF(COUNT('Parâmetros'!$C$7)=0,"",'Parâmetros'!$C$7)))),""))</f>
        <v/>
      </c>
      <c r="AI16" s="9">
        <f>IF($A16="","",IFERROR(IF($AF16="","",IF($AF16=0,0,IF($AH16="","",$AF16*$AH16))),""))</f>
        <v/>
      </c>
      <c r="AJ16" s="20" t="n"/>
      <c r="AK16" s="9">
        <f>IF($A16="","",IFERROR(SUM($AE16,$AI16,$AJ16),0))</f>
        <v/>
      </c>
      <c r="AL16" s="9">
        <f>IF($A16="","",IFERROR(IF(OR(AND($AB16&lt;&gt;"",$AE16=""),AND($AF16&lt;&gt;"",$AI16="")),"",$AA16-$AK16),""))</f>
        <v/>
      </c>
      <c r="AM16" s="16" t="n"/>
      <c r="AN16" s="16" t="n"/>
      <c r="AO16" s="17" t="n"/>
      <c r="AP16" s="24">
        <f>IF($A16="","",IFERROR(IF(OR($B16="",$D16="",$G16="",$H16=""),"Dados a completar",IF(OR($I16="Verificar datas",$H16&lt;$G16),"Verificar datas",IF(AND($T16="",$S16=""),"Apurar compensação",IF(OR($AB16="",$AF16=""),"Confirmar bases IRS/SS",IF(OR(AND($AB16&gt;0,$AE16=""),AND($AF16&gt;0,$AI16="")),"Confirmar taxas",IF(ROUND($AA16-$AK16-$AL16,2)&lt;&gt;0,"Erro de total","OK")))))),"Verificar"))</f>
        <v/>
      </c>
    </row>
    <row r="17">
      <c r="A17" s="16" t="n"/>
      <c r="B17" s="17" t="n"/>
      <c r="C17" s="16" t="n"/>
      <c r="D17" s="17" t="n"/>
      <c r="E17" s="16" t="n"/>
      <c r="F17" s="17" t="n"/>
      <c r="G17" s="18" t="n"/>
      <c r="H17" s="18" t="n"/>
      <c r="I17" s="19">
        <f>IF($A17="","",IFERROR(IF(OR($G17="",$H17=""),"",IF($H17&lt;$G17,"Verificar datas",$H17-$G17+1)),""))</f>
        <v/>
      </c>
      <c r="J17" s="20" t="n"/>
      <c r="K17" s="20" t="n"/>
      <c r="L17" s="20" t="n"/>
      <c r="M17" s="9">
        <f>IF($A17="","",IFERROR(SUM($J17:$L17),0))</f>
        <v/>
      </c>
      <c r="N17" s="20" t="n"/>
      <c r="O17" s="21" t="n"/>
      <c r="P17" s="20" t="n"/>
      <c r="Q17" s="9">
        <f>IF($A17="","",IFERROR(IF($P17&lt;&gt;"",$P17,IF('Parâmetros'!$C$8="Sim",IF(COUNT('Parâmetros'!$C$9)=0,"",'Parâmetros'!$C$9),"")),""))</f>
        <v/>
      </c>
      <c r="R17" s="9">
        <f>IF($A17="","",IFERROR(IF(OR($N17="",$O17=""),"",$N17*$O17),""))</f>
        <v/>
      </c>
      <c r="S17" s="9">
        <f>IF($A17="","",IFERROR(IF($R17="","",IF($Q17="",$R17,MIN($R17,$Q17))),""))</f>
        <v/>
      </c>
      <c r="T17" s="20" t="n"/>
      <c r="U17" s="9">
        <f>IF($A17="","",IFERROR(IF($T17&lt;&gt;"",$T17,$S17),""))</f>
        <v/>
      </c>
      <c r="V17" s="20" t="n"/>
      <c r="W17" s="20" t="n"/>
      <c r="X17" s="20" t="n"/>
      <c r="Y17" s="20" t="n"/>
      <c r="Z17" s="9">
        <f>IF($A17="","",IFERROR(SUM($V17:$Y17),0))</f>
        <v/>
      </c>
      <c r="AA17" s="9">
        <f>IF($A17="","",IFERROR(SUM($U17,$Z17),0))</f>
        <v/>
      </c>
      <c r="AB17" s="20" t="n"/>
      <c r="AC17" s="22" t="n"/>
      <c r="AD17" s="23">
        <f>IF($A17="","",IFERROR(IF($AB17="","",IF($AB17=0,0,IF($AC17&lt;&gt;"",$AC17,IF(COUNT('Parâmetros'!$C$6)=0,"",'Parâmetros'!$C$6)))),""))</f>
        <v/>
      </c>
      <c r="AE17" s="9">
        <f>IF($A17="","",IFERROR(IF($AB17="","",IF($AB17=0,0,IF($AD17="","",$AB17*$AD17))),""))</f>
        <v/>
      </c>
      <c r="AF17" s="20" t="n"/>
      <c r="AG17" s="22" t="n"/>
      <c r="AH17" s="23">
        <f>IF($A17="","",IFERROR(IF($AF17="","",IF($AF17=0,0,IF($AG17&lt;&gt;"",$AG17,IF(COUNT('Parâmetros'!$C$7)=0,"",'Parâmetros'!$C$7)))),""))</f>
        <v/>
      </c>
      <c r="AI17" s="9">
        <f>IF($A17="","",IFERROR(IF($AF17="","",IF($AF17=0,0,IF($AH17="","",$AF17*$AH17))),""))</f>
        <v/>
      </c>
      <c r="AJ17" s="20" t="n"/>
      <c r="AK17" s="9">
        <f>IF($A17="","",IFERROR(SUM($AE17,$AI17,$AJ17),0))</f>
        <v/>
      </c>
      <c r="AL17" s="9">
        <f>IF($A17="","",IFERROR(IF(OR(AND($AB17&lt;&gt;"",$AE17=""),AND($AF17&lt;&gt;"",$AI17="")),"",$AA17-$AK17),""))</f>
        <v/>
      </c>
      <c r="AM17" s="16" t="n"/>
      <c r="AN17" s="16" t="n"/>
      <c r="AO17" s="17" t="n"/>
      <c r="AP17" s="24">
        <f>IF($A17="","",IFERROR(IF(OR($B17="",$D17="",$G17="",$H17=""),"Dados a completar",IF(OR($I17="Verificar datas",$H17&lt;$G17),"Verificar datas",IF(AND($T17="",$S17=""),"Apurar compensação",IF(OR($AB17="",$AF17=""),"Confirmar bases IRS/SS",IF(OR(AND($AB17&gt;0,$AE17=""),AND($AF17&gt;0,$AI17="")),"Confirmar taxas",IF(ROUND($AA17-$AK17-$AL17,2)&lt;&gt;0,"Erro de total","OK")))))),"Verificar"))</f>
        <v/>
      </c>
    </row>
    <row r="18">
      <c r="A18" s="16" t="n"/>
      <c r="B18" s="17" t="n"/>
      <c r="C18" s="16" t="n"/>
      <c r="D18" s="17" t="n"/>
      <c r="E18" s="16" t="n"/>
      <c r="F18" s="17" t="n"/>
      <c r="G18" s="18" t="n"/>
      <c r="H18" s="18" t="n"/>
      <c r="I18" s="19">
        <f>IF($A18="","",IFERROR(IF(OR($G18="",$H18=""),"",IF($H18&lt;$G18,"Verificar datas",$H18-$G18+1)),""))</f>
        <v/>
      </c>
      <c r="J18" s="20" t="n"/>
      <c r="K18" s="20" t="n"/>
      <c r="L18" s="20" t="n"/>
      <c r="M18" s="9">
        <f>IF($A18="","",IFERROR(SUM($J18:$L18),0))</f>
        <v/>
      </c>
      <c r="N18" s="20" t="n"/>
      <c r="O18" s="21" t="n"/>
      <c r="P18" s="20" t="n"/>
      <c r="Q18" s="9">
        <f>IF($A18="","",IFERROR(IF($P18&lt;&gt;"",$P18,IF('Parâmetros'!$C$8="Sim",IF(COUNT('Parâmetros'!$C$9)=0,"",'Parâmetros'!$C$9),"")),""))</f>
        <v/>
      </c>
      <c r="R18" s="9">
        <f>IF($A18="","",IFERROR(IF(OR($N18="",$O18=""),"",$N18*$O18),""))</f>
        <v/>
      </c>
      <c r="S18" s="9">
        <f>IF($A18="","",IFERROR(IF($R18="","",IF($Q18="",$R18,MIN($R18,$Q18))),""))</f>
        <v/>
      </c>
      <c r="T18" s="20" t="n"/>
      <c r="U18" s="9">
        <f>IF($A18="","",IFERROR(IF($T18&lt;&gt;"",$T18,$S18),""))</f>
        <v/>
      </c>
      <c r="V18" s="20" t="n"/>
      <c r="W18" s="20" t="n"/>
      <c r="X18" s="20" t="n"/>
      <c r="Y18" s="20" t="n"/>
      <c r="Z18" s="9">
        <f>IF($A18="","",IFERROR(SUM($V18:$Y18),0))</f>
        <v/>
      </c>
      <c r="AA18" s="9">
        <f>IF($A18="","",IFERROR(SUM($U18,$Z18),0))</f>
        <v/>
      </c>
      <c r="AB18" s="20" t="n"/>
      <c r="AC18" s="22" t="n"/>
      <c r="AD18" s="23">
        <f>IF($A18="","",IFERROR(IF($AB18="","",IF($AB18=0,0,IF($AC18&lt;&gt;"",$AC18,IF(COUNT('Parâmetros'!$C$6)=0,"",'Parâmetros'!$C$6)))),""))</f>
        <v/>
      </c>
      <c r="AE18" s="9">
        <f>IF($A18="","",IFERROR(IF($AB18="","",IF($AB18=0,0,IF($AD18="","",$AB18*$AD18))),""))</f>
        <v/>
      </c>
      <c r="AF18" s="20" t="n"/>
      <c r="AG18" s="22" t="n"/>
      <c r="AH18" s="23">
        <f>IF($A18="","",IFERROR(IF($AF18="","",IF($AF18=0,0,IF($AG18&lt;&gt;"",$AG18,IF(COUNT('Parâmetros'!$C$7)=0,"",'Parâmetros'!$C$7)))),""))</f>
        <v/>
      </c>
      <c r="AI18" s="9">
        <f>IF($A18="","",IFERROR(IF($AF18="","",IF($AF18=0,0,IF($AH18="","",$AF18*$AH18))),""))</f>
        <v/>
      </c>
      <c r="AJ18" s="20" t="n"/>
      <c r="AK18" s="9">
        <f>IF($A18="","",IFERROR(SUM($AE18,$AI18,$AJ18),0))</f>
        <v/>
      </c>
      <c r="AL18" s="9">
        <f>IF($A18="","",IFERROR(IF(OR(AND($AB18&lt;&gt;"",$AE18=""),AND($AF18&lt;&gt;"",$AI18="")),"",$AA18-$AK18),""))</f>
        <v/>
      </c>
      <c r="AM18" s="16" t="n"/>
      <c r="AN18" s="16" t="n"/>
      <c r="AO18" s="17" t="n"/>
      <c r="AP18" s="24">
        <f>IF($A18="","",IFERROR(IF(OR($B18="",$D18="",$G18="",$H18=""),"Dados a completar",IF(OR($I18="Verificar datas",$H18&lt;$G18),"Verificar datas",IF(AND($T18="",$S18=""),"Apurar compensação",IF(OR($AB18="",$AF18=""),"Confirmar bases IRS/SS",IF(OR(AND($AB18&gt;0,$AE18=""),AND($AF18&gt;0,$AI18="")),"Confirmar taxas",IF(ROUND($AA18-$AK18-$AL18,2)&lt;&gt;0,"Erro de total","OK")))))),"Verificar"))</f>
        <v/>
      </c>
    </row>
    <row r="19">
      <c r="A19" s="16" t="n"/>
      <c r="B19" s="17" t="n"/>
      <c r="C19" s="16" t="n"/>
      <c r="D19" s="17" t="n"/>
      <c r="E19" s="16" t="n"/>
      <c r="F19" s="17" t="n"/>
      <c r="G19" s="18" t="n"/>
      <c r="H19" s="18" t="n"/>
      <c r="I19" s="19">
        <f>IF($A19="","",IFERROR(IF(OR($G19="",$H19=""),"",IF($H19&lt;$G19,"Verificar datas",$H19-$G19+1)),""))</f>
        <v/>
      </c>
      <c r="J19" s="20" t="n"/>
      <c r="K19" s="20" t="n"/>
      <c r="L19" s="20" t="n"/>
      <c r="M19" s="9">
        <f>IF($A19="","",IFERROR(SUM($J19:$L19),0))</f>
        <v/>
      </c>
      <c r="N19" s="20" t="n"/>
      <c r="O19" s="21" t="n"/>
      <c r="P19" s="20" t="n"/>
      <c r="Q19" s="9">
        <f>IF($A19="","",IFERROR(IF($P19&lt;&gt;"",$P19,IF('Parâmetros'!$C$8="Sim",IF(COUNT('Parâmetros'!$C$9)=0,"",'Parâmetros'!$C$9),"")),""))</f>
        <v/>
      </c>
      <c r="R19" s="9">
        <f>IF($A19="","",IFERROR(IF(OR($N19="",$O19=""),"",$N19*$O19),""))</f>
        <v/>
      </c>
      <c r="S19" s="9">
        <f>IF($A19="","",IFERROR(IF($R19="","",IF($Q19="",$R19,MIN($R19,$Q19))),""))</f>
        <v/>
      </c>
      <c r="T19" s="20" t="n"/>
      <c r="U19" s="9">
        <f>IF($A19="","",IFERROR(IF($T19&lt;&gt;"",$T19,$S19),""))</f>
        <v/>
      </c>
      <c r="V19" s="20" t="n"/>
      <c r="W19" s="20" t="n"/>
      <c r="X19" s="20" t="n"/>
      <c r="Y19" s="20" t="n"/>
      <c r="Z19" s="9">
        <f>IF($A19="","",IFERROR(SUM($V19:$Y19),0))</f>
        <v/>
      </c>
      <c r="AA19" s="9">
        <f>IF($A19="","",IFERROR(SUM($U19,$Z19),0))</f>
        <v/>
      </c>
      <c r="AB19" s="20" t="n"/>
      <c r="AC19" s="22" t="n"/>
      <c r="AD19" s="23">
        <f>IF($A19="","",IFERROR(IF($AB19="","",IF($AB19=0,0,IF($AC19&lt;&gt;"",$AC19,IF(COUNT('Parâmetros'!$C$6)=0,"",'Parâmetros'!$C$6)))),""))</f>
        <v/>
      </c>
      <c r="AE19" s="9">
        <f>IF($A19="","",IFERROR(IF($AB19="","",IF($AB19=0,0,IF($AD19="","",$AB19*$AD19))),""))</f>
        <v/>
      </c>
      <c r="AF19" s="20" t="n"/>
      <c r="AG19" s="22" t="n"/>
      <c r="AH19" s="23">
        <f>IF($A19="","",IFERROR(IF($AF19="","",IF($AF19=0,0,IF($AG19&lt;&gt;"",$AG19,IF(COUNT('Parâmetros'!$C$7)=0,"",'Parâmetros'!$C$7)))),""))</f>
        <v/>
      </c>
      <c r="AI19" s="9">
        <f>IF($A19="","",IFERROR(IF($AF19="","",IF($AF19=0,0,IF($AH19="","",$AF19*$AH19))),""))</f>
        <v/>
      </c>
      <c r="AJ19" s="20" t="n"/>
      <c r="AK19" s="9">
        <f>IF($A19="","",IFERROR(SUM($AE19,$AI19,$AJ19),0))</f>
        <v/>
      </c>
      <c r="AL19" s="9">
        <f>IF($A19="","",IFERROR(IF(OR(AND($AB19&lt;&gt;"",$AE19=""),AND($AF19&lt;&gt;"",$AI19="")),"",$AA19-$AK19),""))</f>
        <v/>
      </c>
      <c r="AM19" s="16" t="n"/>
      <c r="AN19" s="16" t="n"/>
      <c r="AO19" s="17" t="n"/>
      <c r="AP19" s="24">
        <f>IF($A19="","",IFERROR(IF(OR($B19="",$D19="",$G19="",$H19=""),"Dados a completar",IF(OR($I19="Verificar datas",$H19&lt;$G19),"Verificar datas",IF(AND($T19="",$S19=""),"Apurar compensação",IF(OR($AB19="",$AF19=""),"Confirmar bases IRS/SS",IF(OR(AND($AB19&gt;0,$AE19=""),AND($AF19&gt;0,$AI19="")),"Confirmar taxas",IF(ROUND($AA19-$AK19-$AL19,2)&lt;&gt;0,"Erro de total","OK")))))),"Verificar"))</f>
        <v/>
      </c>
    </row>
    <row r="20">
      <c r="A20" s="16" t="n"/>
      <c r="B20" s="17" t="n"/>
      <c r="C20" s="16" t="n"/>
      <c r="D20" s="17" t="n"/>
      <c r="E20" s="16" t="n"/>
      <c r="F20" s="17" t="n"/>
      <c r="G20" s="18" t="n"/>
      <c r="H20" s="18" t="n"/>
      <c r="I20" s="19">
        <f>IF($A20="","",IFERROR(IF(OR($G20="",$H20=""),"",IF($H20&lt;$G20,"Verificar datas",$H20-$G20+1)),""))</f>
        <v/>
      </c>
      <c r="J20" s="20" t="n"/>
      <c r="K20" s="20" t="n"/>
      <c r="L20" s="20" t="n"/>
      <c r="M20" s="9">
        <f>IF($A20="","",IFERROR(SUM($J20:$L20),0))</f>
        <v/>
      </c>
      <c r="N20" s="20" t="n"/>
      <c r="O20" s="21" t="n"/>
      <c r="P20" s="20" t="n"/>
      <c r="Q20" s="9">
        <f>IF($A20="","",IFERROR(IF($P20&lt;&gt;"",$P20,IF('Parâmetros'!$C$8="Sim",IF(COUNT('Parâmetros'!$C$9)=0,"",'Parâmetros'!$C$9),"")),""))</f>
        <v/>
      </c>
      <c r="R20" s="9">
        <f>IF($A20="","",IFERROR(IF(OR($N20="",$O20=""),"",$N20*$O20),""))</f>
        <v/>
      </c>
      <c r="S20" s="9">
        <f>IF($A20="","",IFERROR(IF($R20="","",IF($Q20="",$R20,MIN($R20,$Q20))),""))</f>
        <v/>
      </c>
      <c r="T20" s="20" t="n"/>
      <c r="U20" s="9">
        <f>IF($A20="","",IFERROR(IF($T20&lt;&gt;"",$T20,$S20),""))</f>
        <v/>
      </c>
      <c r="V20" s="20" t="n"/>
      <c r="W20" s="20" t="n"/>
      <c r="X20" s="20" t="n"/>
      <c r="Y20" s="20" t="n"/>
      <c r="Z20" s="9">
        <f>IF($A20="","",IFERROR(SUM($V20:$Y20),0))</f>
        <v/>
      </c>
      <c r="AA20" s="9">
        <f>IF($A20="","",IFERROR(SUM($U20,$Z20),0))</f>
        <v/>
      </c>
      <c r="AB20" s="20" t="n"/>
      <c r="AC20" s="22" t="n"/>
      <c r="AD20" s="23">
        <f>IF($A20="","",IFERROR(IF($AB20="","",IF($AB20=0,0,IF($AC20&lt;&gt;"",$AC20,IF(COUNT('Parâmetros'!$C$6)=0,"",'Parâmetros'!$C$6)))),""))</f>
        <v/>
      </c>
      <c r="AE20" s="9">
        <f>IF($A20="","",IFERROR(IF($AB20="","",IF($AB20=0,0,IF($AD20="","",$AB20*$AD20))),""))</f>
        <v/>
      </c>
      <c r="AF20" s="20" t="n"/>
      <c r="AG20" s="22" t="n"/>
      <c r="AH20" s="23">
        <f>IF($A20="","",IFERROR(IF($AF20="","",IF($AF20=0,0,IF($AG20&lt;&gt;"",$AG20,IF(COUNT('Parâmetros'!$C$7)=0,"",'Parâmetros'!$C$7)))),""))</f>
        <v/>
      </c>
      <c r="AI20" s="9">
        <f>IF($A20="","",IFERROR(IF($AF20="","",IF($AF20=0,0,IF($AH20="","",$AF20*$AH20))),""))</f>
        <v/>
      </c>
      <c r="AJ20" s="20" t="n"/>
      <c r="AK20" s="9">
        <f>IF($A20="","",IFERROR(SUM($AE20,$AI20,$AJ20),0))</f>
        <v/>
      </c>
      <c r="AL20" s="9">
        <f>IF($A20="","",IFERROR(IF(OR(AND($AB20&lt;&gt;"",$AE20=""),AND($AF20&lt;&gt;"",$AI20="")),"",$AA20-$AK20),""))</f>
        <v/>
      </c>
      <c r="AM20" s="16" t="n"/>
      <c r="AN20" s="16" t="n"/>
      <c r="AO20" s="17" t="n"/>
      <c r="AP20" s="24">
        <f>IF($A20="","",IFERROR(IF(OR($B20="",$D20="",$G20="",$H20=""),"Dados a completar",IF(OR($I20="Verificar datas",$H20&lt;$G20),"Verificar datas",IF(AND($T20="",$S20=""),"Apurar compensação",IF(OR($AB20="",$AF20=""),"Confirmar bases IRS/SS",IF(OR(AND($AB20&gt;0,$AE20=""),AND($AF20&gt;0,$AI20="")),"Confirmar taxas",IF(ROUND($AA20-$AK20-$AL20,2)&lt;&gt;0,"Erro de total","OK")))))),"Verificar"))</f>
        <v/>
      </c>
    </row>
    <row r="21">
      <c r="A21" s="16" t="n"/>
      <c r="B21" s="17" t="n"/>
      <c r="C21" s="16" t="n"/>
      <c r="D21" s="17" t="n"/>
      <c r="E21" s="16" t="n"/>
      <c r="F21" s="17" t="n"/>
      <c r="G21" s="18" t="n"/>
      <c r="H21" s="18" t="n"/>
      <c r="I21" s="19">
        <f>IF($A21="","",IFERROR(IF(OR($G21="",$H21=""),"",IF($H21&lt;$G21,"Verificar datas",$H21-$G21+1)),""))</f>
        <v/>
      </c>
      <c r="J21" s="20" t="n"/>
      <c r="K21" s="20" t="n"/>
      <c r="L21" s="20" t="n"/>
      <c r="M21" s="9">
        <f>IF($A21="","",IFERROR(SUM($J21:$L21),0))</f>
        <v/>
      </c>
      <c r="N21" s="20" t="n"/>
      <c r="O21" s="21" t="n"/>
      <c r="P21" s="20" t="n"/>
      <c r="Q21" s="9">
        <f>IF($A21="","",IFERROR(IF($P21&lt;&gt;"",$P21,IF('Parâmetros'!$C$8="Sim",IF(COUNT('Parâmetros'!$C$9)=0,"",'Parâmetros'!$C$9),"")),""))</f>
        <v/>
      </c>
      <c r="R21" s="9">
        <f>IF($A21="","",IFERROR(IF(OR($N21="",$O21=""),"",$N21*$O21),""))</f>
        <v/>
      </c>
      <c r="S21" s="9">
        <f>IF($A21="","",IFERROR(IF($R21="","",IF($Q21="",$R21,MIN($R21,$Q21))),""))</f>
        <v/>
      </c>
      <c r="T21" s="20" t="n"/>
      <c r="U21" s="9">
        <f>IF($A21="","",IFERROR(IF($T21&lt;&gt;"",$T21,$S21),""))</f>
        <v/>
      </c>
      <c r="V21" s="20" t="n"/>
      <c r="W21" s="20" t="n"/>
      <c r="X21" s="20" t="n"/>
      <c r="Y21" s="20" t="n"/>
      <c r="Z21" s="9">
        <f>IF($A21="","",IFERROR(SUM($V21:$Y21),0))</f>
        <v/>
      </c>
      <c r="AA21" s="9">
        <f>IF($A21="","",IFERROR(SUM($U21,$Z21),0))</f>
        <v/>
      </c>
      <c r="AB21" s="20" t="n"/>
      <c r="AC21" s="22" t="n"/>
      <c r="AD21" s="23">
        <f>IF($A21="","",IFERROR(IF($AB21="","",IF($AB21=0,0,IF($AC21&lt;&gt;"",$AC21,IF(COUNT('Parâmetros'!$C$6)=0,"",'Parâmetros'!$C$6)))),""))</f>
        <v/>
      </c>
      <c r="AE21" s="9">
        <f>IF($A21="","",IFERROR(IF($AB21="","",IF($AB21=0,0,IF($AD21="","",$AB21*$AD21))),""))</f>
        <v/>
      </c>
      <c r="AF21" s="20" t="n"/>
      <c r="AG21" s="22" t="n"/>
      <c r="AH21" s="23">
        <f>IF($A21="","",IFERROR(IF($AF21="","",IF($AF21=0,0,IF($AG21&lt;&gt;"",$AG21,IF(COUNT('Parâmetros'!$C$7)=0,"",'Parâmetros'!$C$7)))),""))</f>
        <v/>
      </c>
      <c r="AI21" s="9">
        <f>IF($A21="","",IFERROR(IF($AF21="","",IF($AF21=0,0,IF($AH21="","",$AF21*$AH21))),""))</f>
        <v/>
      </c>
      <c r="AJ21" s="20" t="n"/>
      <c r="AK21" s="9">
        <f>IF($A21="","",IFERROR(SUM($AE21,$AI21,$AJ21),0))</f>
        <v/>
      </c>
      <c r="AL21" s="9">
        <f>IF($A21="","",IFERROR(IF(OR(AND($AB21&lt;&gt;"",$AE21=""),AND($AF21&lt;&gt;"",$AI21="")),"",$AA21-$AK21),""))</f>
        <v/>
      </c>
      <c r="AM21" s="16" t="n"/>
      <c r="AN21" s="16" t="n"/>
      <c r="AO21" s="17" t="n"/>
      <c r="AP21" s="24">
        <f>IF($A21="","",IFERROR(IF(OR($B21="",$D21="",$G21="",$H21=""),"Dados a completar",IF(OR($I21="Verificar datas",$H21&lt;$G21),"Verificar datas",IF(AND($T21="",$S21=""),"Apurar compensação",IF(OR($AB21="",$AF21=""),"Confirmar bases IRS/SS",IF(OR(AND($AB21&gt;0,$AE21=""),AND($AF21&gt;0,$AI21="")),"Confirmar taxas",IF(ROUND($AA21-$AK21-$AL21,2)&lt;&gt;0,"Erro de total","OK")))))),"Verificar"))</f>
        <v/>
      </c>
    </row>
    <row r="22">
      <c r="A22" s="16" t="n"/>
      <c r="B22" s="17" t="n"/>
      <c r="C22" s="16" t="n"/>
      <c r="D22" s="17" t="n"/>
      <c r="E22" s="16" t="n"/>
      <c r="F22" s="17" t="n"/>
      <c r="G22" s="18" t="n"/>
      <c r="H22" s="18" t="n"/>
      <c r="I22" s="19">
        <f>IF($A22="","",IFERROR(IF(OR($G22="",$H22=""),"",IF($H22&lt;$G22,"Verificar datas",$H22-$G22+1)),""))</f>
        <v/>
      </c>
      <c r="J22" s="20" t="n"/>
      <c r="K22" s="20" t="n"/>
      <c r="L22" s="20" t="n"/>
      <c r="M22" s="9">
        <f>IF($A22="","",IFERROR(SUM($J22:$L22),0))</f>
        <v/>
      </c>
      <c r="N22" s="20" t="n"/>
      <c r="O22" s="21" t="n"/>
      <c r="P22" s="20" t="n"/>
      <c r="Q22" s="9">
        <f>IF($A22="","",IFERROR(IF($P22&lt;&gt;"",$P22,IF('Parâmetros'!$C$8="Sim",IF(COUNT('Parâmetros'!$C$9)=0,"",'Parâmetros'!$C$9),"")),""))</f>
        <v/>
      </c>
      <c r="R22" s="9">
        <f>IF($A22="","",IFERROR(IF(OR($N22="",$O22=""),"",$N22*$O22),""))</f>
        <v/>
      </c>
      <c r="S22" s="9">
        <f>IF($A22="","",IFERROR(IF($R22="","",IF($Q22="",$R22,MIN($R22,$Q22))),""))</f>
        <v/>
      </c>
      <c r="T22" s="20" t="n"/>
      <c r="U22" s="9">
        <f>IF($A22="","",IFERROR(IF($T22&lt;&gt;"",$T22,$S22),""))</f>
        <v/>
      </c>
      <c r="V22" s="20" t="n"/>
      <c r="W22" s="20" t="n"/>
      <c r="X22" s="20" t="n"/>
      <c r="Y22" s="20" t="n"/>
      <c r="Z22" s="9">
        <f>IF($A22="","",IFERROR(SUM($V22:$Y22),0))</f>
        <v/>
      </c>
      <c r="AA22" s="9">
        <f>IF($A22="","",IFERROR(SUM($U22,$Z22),0))</f>
        <v/>
      </c>
      <c r="AB22" s="20" t="n"/>
      <c r="AC22" s="22" t="n"/>
      <c r="AD22" s="23">
        <f>IF($A22="","",IFERROR(IF($AB22="","",IF($AB22=0,0,IF($AC22&lt;&gt;"",$AC22,IF(COUNT('Parâmetros'!$C$6)=0,"",'Parâmetros'!$C$6)))),""))</f>
        <v/>
      </c>
      <c r="AE22" s="9">
        <f>IF($A22="","",IFERROR(IF($AB22="","",IF($AB22=0,0,IF($AD22="","",$AB22*$AD22))),""))</f>
        <v/>
      </c>
      <c r="AF22" s="20" t="n"/>
      <c r="AG22" s="22" t="n"/>
      <c r="AH22" s="23">
        <f>IF($A22="","",IFERROR(IF($AF22="","",IF($AF22=0,0,IF($AG22&lt;&gt;"",$AG22,IF(COUNT('Parâmetros'!$C$7)=0,"",'Parâmetros'!$C$7)))),""))</f>
        <v/>
      </c>
      <c r="AI22" s="9">
        <f>IF($A22="","",IFERROR(IF($AF22="","",IF($AF22=0,0,IF($AH22="","",$AF22*$AH22))),""))</f>
        <v/>
      </c>
      <c r="AJ22" s="20" t="n"/>
      <c r="AK22" s="9">
        <f>IF($A22="","",IFERROR(SUM($AE22,$AI22,$AJ22),0))</f>
        <v/>
      </c>
      <c r="AL22" s="9">
        <f>IF($A22="","",IFERROR(IF(OR(AND($AB22&lt;&gt;"",$AE22=""),AND($AF22&lt;&gt;"",$AI22="")),"",$AA22-$AK22),""))</f>
        <v/>
      </c>
      <c r="AM22" s="16" t="n"/>
      <c r="AN22" s="16" t="n"/>
      <c r="AO22" s="17" t="n"/>
      <c r="AP22" s="24">
        <f>IF($A22="","",IFERROR(IF(OR($B22="",$D22="",$G22="",$H22=""),"Dados a completar",IF(OR($I22="Verificar datas",$H22&lt;$G22),"Verificar datas",IF(AND($T22="",$S22=""),"Apurar compensação",IF(OR($AB22="",$AF22=""),"Confirmar bases IRS/SS",IF(OR(AND($AB22&gt;0,$AE22=""),AND($AF22&gt;0,$AI22="")),"Confirmar taxas",IF(ROUND($AA22-$AK22-$AL22,2)&lt;&gt;0,"Erro de total","OK")))))),"Verificar"))</f>
        <v/>
      </c>
    </row>
    <row r="23">
      <c r="A23" s="16" t="n"/>
      <c r="B23" s="17" t="n"/>
      <c r="C23" s="16" t="n"/>
      <c r="D23" s="17" t="n"/>
      <c r="E23" s="16" t="n"/>
      <c r="F23" s="17" t="n"/>
      <c r="G23" s="18" t="n"/>
      <c r="H23" s="18" t="n"/>
      <c r="I23" s="19">
        <f>IF($A23="","",IFERROR(IF(OR($G23="",$H23=""),"",IF($H23&lt;$G23,"Verificar datas",$H23-$G23+1)),""))</f>
        <v/>
      </c>
      <c r="J23" s="20" t="n"/>
      <c r="K23" s="20" t="n"/>
      <c r="L23" s="20" t="n"/>
      <c r="M23" s="9">
        <f>IF($A23="","",IFERROR(SUM($J23:$L23),0))</f>
        <v/>
      </c>
      <c r="N23" s="20" t="n"/>
      <c r="O23" s="21" t="n"/>
      <c r="P23" s="20" t="n"/>
      <c r="Q23" s="9">
        <f>IF($A23="","",IFERROR(IF($P23&lt;&gt;"",$P23,IF('Parâmetros'!$C$8="Sim",IF(COUNT('Parâmetros'!$C$9)=0,"",'Parâmetros'!$C$9),"")),""))</f>
        <v/>
      </c>
      <c r="R23" s="9">
        <f>IF($A23="","",IFERROR(IF(OR($N23="",$O23=""),"",$N23*$O23),""))</f>
        <v/>
      </c>
      <c r="S23" s="9">
        <f>IF($A23="","",IFERROR(IF($R23="","",IF($Q23="",$R23,MIN($R23,$Q23))),""))</f>
        <v/>
      </c>
      <c r="T23" s="20" t="n"/>
      <c r="U23" s="9">
        <f>IF($A23="","",IFERROR(IF($T23&lt;&gt;"",$T23,$S23),""))</f>
        <v/>
      </c>
      <c r="V23" s="20" t="n"/>
      <c r="W23" s="20" t="n"/>
      <c r="X23" s="20" t="n"/>
      <c r="Y23" s="20" t="n"/>
      <c r="Z23" s="9">
        <f>IF($A23="","",IFERROR(SUM($V23:$Y23),0))</f>
        <v/>
      </c>
      <c r="AA23" s="9">
        <f>IF($A23="","",IFERROR(SUM($U23,$Z23),0))</f>
        <v/>
      </c>
      <c r="AB23" s="20" t="n"/>
      <c r="AC23" s="22" t="n"/>
      <c r="AD23" s="23">
        <f>IF($A23="","",IFERROR(IF($AB23="","",IF($AB23=0,0,IF($AC23&lt;&gt;"",$AC23,IF(COUNT('Parâmetros'!$C$6)=0,"",'Parâmetros'!$C$6)))),""))</f>
        <v/>
      </c>
      <c r="AE23" s="9">
        <f>IF($A23="","",IFERROR(IF($AB23="","",IF($AB23=0,0,IF($AD23="","",$AB23*$AD23))),""))</f>
        <v/>
      </c>
      <c r="AF23" s="20" t="n"/>
      <c r="AG23" s="22" t="n"/>
      <c r="AH23" s="23">
        <f>IF($A23="","",IFERROR(IF($AF23="","",IF($AF23=0,0,IF($AG23&lt;&gt;"",$AG23,IF(COUNT('Parâmetros'!$C$7)=0,"",'Parâmetros'!$C$7)))),""))</f>
        <v/>
      </c>
      <c r="AI23" s="9">
        <f>IF($A23="","",IFERROR(IF($AF23="","",IF($AF23=0,0,IF($AH23="","",$AF23*$AH23))),""))</f>
        <v/>
      </c>
      <c r="AJ23" s="20" t="n"/>
      <c r="AK23" s="9">
        <f>IF($A23="","",IFERROR(SUM($AE23,$AI23,$AJ23),0))</f>
        <v/>
      </c>
      <c r="AL23" s="9">
        <f>IF($A23="","",IFERROR(IF(OR(AND($AB23&lt;&gt;"",$AE23=""),AND($AF23&lt;&gt;"",$AI23="")),"",$AA23-$AK23),""))</f>
        <v/>
      </c>
      <c r="AM23" s="16" t="n"/>
      <c r="AN23" s="16" t="n"/>
      <c r="AO23" s="17" t="n"/>
      <c r="AP23" s="24">
        <f>IF($A23="","",IFERROR(IF(OR($B23="",$D23="",$G23="",$H23=""),"Dados a completar",IF(OR($I23="Verificar datas",$H23&lt;$G23),"Verificar datas",IF(AND($T23="",$S23=""),"Apurar compensação",IF(OR($AB23="",$AF23=""),"Confirmar bases IRS/SS",IF(OR(AND($AB23&gt;0,$AE23=""),AND($AF23&gt;0,$AI23="")),"Confirmar taxas",IF(ROUND($AA23-$AK23-$AL23,2)&lt;&gt;0,"Erro de total","OK")))))),"Verificar"))</f>
        <v/>
      </c>
    </row>
    <row r="24">
      <c r="A24" s="16" t="n"/>
      <c r="B24" s="17" t="n"/>
      <c r="C24" s="16" t="n"/>
      <c r="D24" s="17" t="n"/>
      <c r="E24" s="16" t="n"/>
      <c r="F24" s="17" t="n"/>
      <c r="G24" s="18" t="n"/>
      <c r="H24" s="18" t="n"/>
      <c r="I24" s="19">
        <f>IF($A24="","",IFERROR(IF(OR($G24="",$H24=""),"",IF($H24&lt;$G24,"Verificar datas",$H24-$G24+1)),""))</f>
        <v/>
      </c>
      <c r="J24" s="20" t="n"/>
      <c r="K24" s="20" t="n"/>
      <c r="L24" s="20" t="n"/>
      <c r="M24" s="9">
        <f>IF($A24="","",IFERROR(SUM($J24:$L24),0))</f>
        <v/>
      </c>
      <c r="N24" s="20" t="n"/>
      <c r="O24" s="21" t="n"/>
      <c r="P24" s="20" t="n"/>
      <c r="Q24" s="9">
        <f>IF($A24="","",IFERROR(IF($P24&lt;&gt;"",$P24,IF('Parâmetros'!$C$8="Sim",IF(COUNT('Parâmetros'!$C$9)=0,"",'Parâmetros'!$C$9),"")),""))</f>
        <v/>
      </c>
      <c r="R24" s="9">
        <f>IF($A24="","",IFERROR(IF(OR($N24="",$O24=""),"",$N24*$O24),""))</f>
        <v/>
      </c>
      <c r="S24" s="9">
        <f>IF($A24="","",IFERROR(IF($R24="","",IF($Q24="",$R24,MIN($R24,$Q24))),""))</f>
        <v/>
      </c>
      <c r="T24" s="20" t="n"/>
      <c r="U24" s="9">
        <f>IF($A24="","",IFERROR(IF($T24&lt;&gt;"",$T24,$S24),""))</f>
        <v/>
      </c>
      <c r="V24" s="20" t="n"/>
      <c r="W24" s="20" t="n"/>
      <c r="X24" s="20" t="n"/>
      <c r="Y24" s="20" t="n"/>
      <c r="Z24" s="9">
        <f>IF($A24="","",IFERROR(SUM($V24:$Y24),0))</f>
        <v/>
      </c>
      <c r="AA24" s="9">
        <f>IF($A24="","",IFERROR(SUM($U24,$Z24),0))</f>
        <v/>
      </c>
      <c r="AB24" s="20" t="n"/>
      <c r="AC24" s="22" t="n"/>
      <c r="AD24" s="23">
        <f>IF($A24="","",IFERROR(IF($AB24="","",IF($AB24=0,0,IF($AC24&lt;&gt;"",$AC24,IF(COUNT('Parâmetros'!$C$6)=0,"",'Parâmetros'!$C$6)))),""))</f>
        <v/>
      </c>
      <c r="AE24" s="9">
        <f>IF($A24="","",IFERROR(IF($AB24="","",IF($AB24=0,0,IF($AD24="","",$AB24*$AD24))),""))</f>
        <v/>
      </c>
      <c r="AF24" s="20" t="n"/>
      <c r="AG24" s="22" t="n"/>
      <c r="AH24" s="23">
        <f>IF($A24="","",IFERROR(IF($AF24="","",IF($AF24=0,0,IF($AG24&lt;&gt;"",$AG24,IF(COUNT('Parâmetros'!$C$7)=0,"",'Parâmetros'!$C$7)))),""))</f>
        <v/>
      </c>
      <c r="AI24" s="9">
        <f>IF($A24="","",IFERROR(IF($AF24="","",IF($AF24=0,0,IF($AH24="","",$AF24*$AH24))),""))</f>
        <v/>
      </c>
      <c r="AJ24" s="20" t="n"/>
      <c r="AK24" s="9">
        <f>IF($A24="","",IFERROR(SUM($AE24,$AI24,$AJ24),0))</f>
        <v/>
      </c>
      <c r="AL24" s="9">
        <f>IF($A24="","",IFERROR(IF(OR(AND($AB24&lt;&gt;"",$AE24=""),AND($AF24&lt;&gt;"",$AI24="")),"",$AA24-$AK24),""))</f>
        <v/>
      </c>
      <c r="AM24" s="16" t="n"/>
      <c r="AN24" s="16" t="n"/>
      <c r="AO24" s="17" t="n"/>
      <c r="AP24" s="24">
        <f>IF($A24="","",IFERROR(IF(OR($B24="",$D24="",$G24="",$H24=""),"Dados a completar",IF(OR($I24="Verificar datas",$H24&lt;$G24),"Verificar datas",IF(AND($T24="",$S24=""),"Apurar compensação",IF(OR($AB24="",$AF24=""),"Confirmar bases IRS/SS",IF(OR(AND($AB24&gt;0,$AE24=""),AND($AF24&gt;0,$AI24="")),"Confirmar taxas",IF(ROUND($AA24-$AK24-$AL24,2)&lt;&gt;0,"Erro de total","OK")))))),"Verificar"))</f>
        <v/>
      </c>
    </row>
    <row r="25">
      <c r="A25" s="16" t="n"/>
      <c r="B25" s="17" t="n"/>
      <c r="C25" s="16" t="n"/>
      <c r="D25" s="17" t="n"/>
      <c r="E25" s="16" t="n"/>
      <c r="F25" s="17" t="n"/>
      <c r="G25" s="18" t="n"/>
      <c r="H25" s="18" t="n"/>
      <c r="I25" s="19">
        <f>IF($A25="","",IFERROR(IF(OR($G25="",$H25=""),"",IF($H25&lt;$G25,"Verificar datas",$H25-$G25+1)),""))</f>
        <v/>
      </c>
      <c r="J25" s="20" t="n"/>
      <c r="K25" s="20" t="n"/>
      <c r="L25" s="20" t="n"/>
      <c r="M25" s="9">
        <f>IF($A25="","",IFERROR(SUM($J25:$L25),0))</f>
        <v/>
      </c>
      <c r="N25" s="20" t="n"/>
      <c r="O25" s="21" t="n"/>
      <c r="P25" s="20" t="n"/>
      <c r="Q25" s="9">
        <f>IF($A25="","",IFERROR(IF($P25&lt;&gt;"",$P25,IF('Parâmetros'!$C$8="Sim",IF(COUNT('Parâmetros'!$C$9)=0,"",'Parâmetros'!$C$9),"")),""))</f>
        <v/>
      </c>
      <c r="R25" s="9">
        <f>IF($A25="","",IFERROR(IF(OR($N25="",$O25=""),"",$N25*$O25),""))</f>
        <v/>
      </c>
      <c r="S25" s="9">
        <f>IF($A25="","",IFERROR(IF($R25="","",IF($Q25="",$R25,MIN($R25,$Q25))),""))</f>
        <v/>
      </c>
      <c r="T25" s="20" t="n"/>
      <c r="U25" s="9">
        <f>IF($A25="","",IFERROR(IF($T25&lt;&gt;"",$T25,$S25),""))</f>
        <v/>
      </c>
      <c r="V25" s="20" t="n"/>
      <c r="W25" s="20" t="n"/>
      <c r="X25" s="20" t="n"/>
      <c r="Y25" s="20" t="n"/>
      <c r="Z25" s="9">
        <f>IF($A25="","",IFERROR(SUM($V25:$Y25),0))</f>
        <v/>
      </c>
      <c r="AA25" s="9">
        <f>IF($A25="","",IFERROR(SUM($U25,$Z25),0))</f>
        <v/>
      </c>
      <c r="AB25" s="20" t="n"/>
      <c r="AC25" s="22" t="n"/>
      <c r="AD25" s="23">
        <f>IF($A25="","",IFERROR(IF($AB25="","",IF($AB25=0,0,IF($AC25&lt;&gt;"",$AC25,IF(COUNT('Parâmetros'!$C$6)=0,"",'Parâmetros'!$C$6)))),""))</f>
        <v/>
      </c>
      <c r="AE25" s="9">
        <f>IF($A25="","",IFERROR(IF($AB25="","",IF($AB25=0,0,IF($AD25="","",$AB25*$AD25))),""))</f>
        <v/>
      </c>
      <c r="AF25" s="20" t="n"/>
      <c r="AG25" s="22" t="n"/>
      <c r="AH25" s="23">
        <f>IF($A25="","",IFERROR(IF($AF25="","",IF($AF25=0,0,IF($AG25&lt;&gt;"",$AG25,IF(COUNT('Parâmetros'!$C$7)=0,"",'Parâmetros'!$C$7)))),""))</f>
        <v/>
      </c>
      <c r="AI25" s="9">
        <f>IF($A25="","",IFERROR(IF($AF25="","",IF($AF25=0,0,IF($AH25="","",$AF25*$AH25))),""))</f>
        <v/>
      </c>
      <c r="AJ25" s="20" t="n"/>
      <c r="AK25" s="9">
        <f>IF($A25="","",IFERROR(SUM($AE25,$AI25,$AJ25),0))</f>
        <v/>
      </c>
      <c r="AL25" s="9">
        <f>IF($A25="","",IFERROR(IF(OR(AND($AB25&lt;&gt;"",$AE25=""),AND($AF25&lt;&gt;"",$AI25="")),"",$AA25-$AK25),""))</f>
        <v/>
      </c>
      <c r="AM25" s="16" t="n"/>
      <c r="AN25" s="16" t="n"/>
      <c r="AO25" s="17" t="n"/>
      <c r="AP25" s="24">
        <f>IF($A25="","",IFERROR(IF(OR($B25="",$D25="",$G25="",$H25=""),"Dados a completar",IF(OR($I25="Verificar datas",$H25&lt;$G25),"Verificar datas",IF(AND($T25="",$S25=""),"Apurar compensação",IF(OR($AB25="",$AF25=""),"Confirmar bases IRS/SS",IF(OR(AND($AB25&gt;0,$AE25=""),AND($AF25&gt;0,$AI25="")),"Confirmar taxas",IF(ROUND($AA25-$AK25-$AL25,2)&lt;&gt;0,"Erro de total","OK")))))),"Verificar"))</f>
        <v/>
      </c>
    </row>
    <row r="26">
      <c r="A26" s="16" t="n"/>
      <c r="B26" s="17" t="n"/>
      <c r="C26" s="16" t="n"/>
      <c r="D26" s="17" t="n"/>
      <c r="E26" s="16" t="n"/>
      <c r="F26" s="17" t="n"/>
      <c r="G26" s="18" t="n"/>
      <c r="H26" s="18" t="n"/>
      <c r="I26" s="19">
        <f>IF($A26="","",IFERROR(IF(OR($G26="",$H26=""),"",IF($H26&lt;$G26,"Verificar datas",$H26-$G26+1)),""))</f>
        <v/>
      </c>
      <c r="J26" s="20" t="n"/>
      <c r="K26" s="20" t="n"/>
      <c r="L26" s="20" t="n"/>
      <c r="M26" s="9">
        <f>IF($A26="","",IFERROR(SUM($J26:$L26),0))</f>
        <v/>
      </c>
      <c r="N26" s="20" t="n"/>
      <c r="O26" s="21" t="n"/>
      <c r="P26" s="20" t="n"/>
      <c r="Q26" s="9">
        <f>IF($A26="","",IFERROR(IF($P26&lt;&gt;"",$P26,IF('Parâmetros'!$C$8="Sim",IF(COUNT('Parâmetros'!$C$9)=0,"",'Parâmetros'!$C$9),"")),""))</f>
        <v/>
      </c>
      <c r="R26" s="9">
        <f>IF($A26="","",IFERROR(IF(OR($N26="",$O26=""),"",$N26*$O26),""))</f>
        <v/>
      </c>
      <c r="S26" s="9">
        <f>IF($A26="","",IFERROR(IF($R26="","",IF($Q26="",$R26,MIN($R26,$Q26))),""))</f>
        <v/>
      </c>
      <c r="T26" s="20" t="n"/>
      <c r="U26" s="9">
        <f>IF($A26="","",IFERROR(IF($T26&lt;&gt;"",$T26,$S26),""))</f>
        <v/>
      </c>
      <c r="V26" s="20" t="n"/>
      <c r="W26" s="20" t="n"/>
      <c r="X26" s="20" t="n"/>
      <c r="Y26" s="20" t="n"/>
      <c r="Z26" s="9">
        <f>IF($A26="","",IFERROR(SUM($V26:$Y26),0))</f>
        <v/>
      </c>
      <c r="AA26" s="9">
        <f>IF($A26="","",IFERROR(SUM($U26,$Z26),0))</f>
        <v/>
      </c>
      <c r="AB26" s="20" t="n"/>
      <c r="AC26" s="22" t="n"/>
      <c r="AD26" s="23">
        <f>IF($A26="","",IFERROR(IF($AB26="","",IF($AB26=0,0,IF($AC26&lt;&gt;"",$AC26,IF(COUNT('Parâmetros'!$C$6)=0,"",'Parâmetros'!$C$6)))),""))</f>
        <v/>
      </c>
      <c r="AE26" s="9">
        <f>IF($A26="","",IFERROR(IF($AB26="","",IF($AB26=0,0,IF($AD26="","",$AB26*$AD26))),""))</f>
        <v/>
      </c>
      <c r="AF26" s="20" t="n"/>
      <c r="AG26" s="22" t="n"/>
      <c r="AH26" s="23">
        <f>IF($A26="","",IFERROR(IF($AF26="","",IF($AF26=0,0,IF($AG26&lt;&gt;"",$AG26,IF(COUNT('Parâmetros'!$C$7)=0,"",'Parâmetros'!$C$7)))),""))</f>
        <v/>
      </c>
      <c r="AI26" s="9">
        <f>IF($A26="","",IFERROR(IF($AF26="","",IF($AF26=0,0,IF($AH26="","",$AF26*$AH26))),""))</f>
        <v/>
      </c>
      <c r="AJ26" s="20" t="n"/>
      <c r="AK26" s="9">
        <f>IF($A26="","",IFERROR(SUM($AE26,$AI26,$AJ26),0))</f>
        <v/>
      </c>
      <c r="AL26" s="9">
        <f>IF($A26="","",IFERROR(IF(OR(AND($AB26&lt;&gt;"",$AE26=""),AND($AF26&lt;&gt;"",$AI26="")),"",$AA26-$AK26),""))</f>
        <v/>
      </c>
      <c r="AM26" s="16" t="n"/>
      <c r="AN26" s="16" t="n"/>
      <c r="AO26" s="17" t="n"/>
      <c r="AP26" s="24">
        <f>IF($A26="","",IFERROR(IF(OR($B26="",$D26="",$G26="",$H26=""),"Dados a completar",IF(OR($I26="Verificar datas",$H26&lt;$G26),"Verificar datas",IF(AND($T26="",$S26=""),"Apurar compensação",IF(OR($AB26="",$AF26=""),"Confirmar bases IRS/SS",IF(OR(AND($AB26&gt;0,$AE26=""),AND($AF26&gt;0,$AI26="")),"Confirmar taxas",IF(ROUND($AA26-$AK26-$AL26,2)&lt;&gt;0,"Erro de total","OK")))))),"Verificar"))</f>
        <v/>
      </c>
    </row>
    <row r="27">
      <c r="A27" s="16" t="n"/>
      <c r="B27" s="17" t="n"/>
      <c r="C27" s="16" t="n"/>
      <c r="D27" s="17" t="n"/>
      <c r="E27" s="16" t="n"/>
      <c r="F27" s="17" t="n"/>
      <c r="G27" s="18" t="n"/>
      <c r="H27" s="18" t="n"/>
      <c r="I27" s="19">
        <f>IF($A27="","",IFERROR(IF(OR($G27="",$H27=""),"",IF($H27&lt;$G27,"Verificar datas",$H27-$G27+1)),""))</f>
        <v/>
      </c>
      <c r="J27" s="20" t="n"/>
      <c r="K27" s="20" t="n"/>
      <c r="L27" s="20" t="n"/>
      <c r="M27" s="9">
        <f>IF($A27="","",IFERROR(SUM($J27:$L27),0))</f>
        <v/>
      </c>
      <c r="N27" s="20" t="n"/>
      <c r="O27" s="21" t="n"/>
      <c r="P27" s="20" t="n"/>
      <c r="Q27" s="9">
        <f>IF($A27="","",IFERROR(IF($P27&lt;&gt;"",$P27,IF('Parâmetros'!$C$8="Sim",IF(COUNT('Parâmetros'!$C$9)=0,"",'Parâmetros'!$C$9),"")),""))</f>
        <v/>
      </c>
      <c r="R27" s="9">
        <f>IF($A27="","",IFERROR(IF(OR($N27="",$O27=""),"",$N27*$O27),""))</f>
        <v/>
      </c>
      <c r="S27" s="9">
        <f>IF($A27="","",IFERROR(IF($R27="","",IF($Q27="",$R27,MIN($R27,$Q27))),""))</f>
        <v/>
      </c>
      <c r="T27" s="20" t="n"/>
      <c r="U27" s="9">
        <f>IF($A27="","",IFERROR(IF($T27&lt;&gt;"",$T27,$S27),""))</f>
        <v/>
      </c>
      <c r="V27" s="20" t="n"/>
      <c r="W27" s="20" t="n"/>
      <c r="X27" s="20" t="n"/>
      <c r="Y27" s="20" t="n"/>
      <c r="Z27" s="9">
        <f>IF($A27="","",IFERROR(SUM($V27:$Y27),0))</f>
        <v/>
      </c>
      <c r="AA27" s="9">
        <f>IF($A27="","",IFERROR(SUM($U27,$Z27),0))</f>
        <v/>
      </c>
      <c r="AB27" s="20" t="n"/>
      <c r="AC27" s="22" t="n"/>
      <c r="AD27" s="23">
        <f>IF($A27="","",IFERROR(IF($AB27="","",IF($AB27=0,0,IF($AC27&lt;&gt;"",$AC27,IF(COUNT('Parâmetros'!$C$6)=0,"",'Parâmetros'!$C$6)))),""))</f>
        <v/>
      </c>
      <c r="AE27" s="9">
        <f>IF($A27="","",IFERROR(IF($AB27="","",IF($AB27=0,0,IF($AD27="","",$AB27*$AD27))),""))</f>
        <v/>
      </c>
      <c r="AF27" s="20" t="n"/>
      <c r="AG27" s="22" t="n"/>
      <c r="AH27" s="23">
        <f>IF($A27="","",IFERROR(IF($AF27="","",IF($AF27=0,0,IF($AG27&lt;&gt;"",$AG27,IF(COUNT('Parâmetros'!$C$7)=0,"",'Parâmetros'!$C$7)))),""))</f>
        <v/>
      </c>
      <c r="AI27" s="9">
        <f>IF($A27="","",IFERROR(IF($AF27="","",IF($AF27=0,0,IF($AH27="","",$AF27*$AH27))),""))</f>
        <v/>
      </c>
      <c r="AJ27" s="20" t="n"/>
      <c r="AK27" s="9">
        <f>IF($A27="","",IFERROR(SUM($AE27,$AI27,$AJ27),0))</f>
        <v/>
      </c>
      <c r="AL27" s="9">
        <f>IF($A27="","",IFERROR(IF(OR(AND($AB27&lt;&gt;"",$AE27=""),AND($AF27&lt;&gt;"",$AI27="")),"",$AA27-$AK27),""))</f>
        <v/>
      </c>
      <c r="AM27" s="16" t="n"/>
      <c r="AN27" s="16" t="n"/>
      <c r="AO27" s="17" t="n"/>
      <c r="AP27" s="24">
        <f>IF($A27="","",IFERROR(IF(OR($B27="",$D27="",$G27="",$H27=""),"Dados a completar",IF(OR($I27="Verificar datas",$H27&lt;$G27),"Verificar datas",IF(AND($T27="",$S27=""),"Apurar compensação",IF(OR($AB27="",$AF27=""),"Confirmar bases IRS/SS",IF(OR(AND($AB27&gt;0,$AE27=""),AND($AF27&gt;0,$AI27="")),"Confirmar taxas",IF(ROUND($AA27-$AK27-$AL27,2)&lt;&gt;0,"Erro de total","OK")))))),"Verificar"))</f>
        <v/>
      </c>
    </row>
    <row r="28">
      <c r="A28" s="16" t="n"/>
      <c r="B28" s="17" t="n"/>
      <c r="C28" s="16" t="n"/>
      <c r="D28" s="17" t="n"/>
      <c r="E28" s="16" t="n"/>
      <c r="F28" s="17" t="n"/>
      <c r="G28" s="18" t="n"/>
      <c r="H28" s="18" t="n"/>
      <c r="I28" s="19">
        <f>IF($A28="","",IFERROR(IF(OR($G28="",$H28=""),"",IF($H28&lt;$G28,"Verificar datas",$H28-$G28+1)),""))</f>
        <v/>
      </c>
      <c r="J28" s="20" t="n"/>
      <c r="K28" s="20" t="n"/>
      <c r="L28" s="20" t="n"/>
      <c r="M28" s="9">
        <f>IF($A28="","",IFERROR(SUM($J28:$L28),0))</f>
        <v/>
      </c>
      <c r="N28" s="20" t="n"/>
      <c r="O28" s="21" t="n"/>
      <c r="P28" s="20" t="n"/>
      <c r="Q28" s="9">
        <f>IF($A28="","",IFERROR(IF($P28&lt;&gt;"",$P28,IF('Parâmetros'!$C$8="Sim",IF(COUNT('Parâmetros'!$C$9)=0,"",'Parâmetros'!$C$9),"")),""))</f>
        <v/>
      </c>
      <c r="R28" s="9">
        <f>IF($A28="","",IFERROR(IF(OR($N28="",$O28=""),"",$N28*$O28),""))</f>
        <v/>
      </c>
      <c r="S28" s="9">
        <f>IF($A28="","",IFERROR(IF($R28="","",IF($Q28="",$R28,MIN($R28,$Q28))),""))</f>
        <v/>
      </c>
      <c r="T28" s="20" t="n"/>
      <c r="U28" s="9">
        <f>IF($A28="","",IFERROR(IF($T28&lt;&gt;"",$T28,$S28),""))</f>
        <v/>
      </c>
      <c r="V28" s="20" t="n"/>
      <c r="W28" s="20" t="n"/>
      <c r="X28" s="20" t="n"/>
      <c r="Y28" s="20" t="n"/>
      <c r="Z28" s="9">
        <f>IF($A28="","",IFERROR(SUM($V28:$Y28),0))</f>
        <v/>
      </c>
      <c r="AA28" s="9">
        <f>IF($A28="","",IFERROR(SUM($U28,$Z28),0))</f>
        <v/>
      </c>
      <c r="AB28" s="20" t="n"/>
      <c r="AC28" s="22" t="n"/>
      <c r="AD28" s="23">
        <f>IF($A28="","",IFERROR(IF($AB28="","",IF($AB28=0,0,IF($AC28&lt;&gt;"",$AC28,IF(COUNT('Parâmetros'!$C$6)=0,"",'Parâmetros'!$C$6)))),""))</f>
        <v/>
      </c>
      <c r="AE28" s="9">
        <f>IF($A28="","",IFERROR(IF($AB28="","",IF($AB28=0,0,IF($AD28="","",$AB28*$AD28))),""))</f>
        <v/>
      </c>
      <c r="AF28" s="20" t="n"/>
      <c r="AG28" s="22" t="n"/>
      <c r="AH28" s="23">
        <f>IF($A28="","",IFERROR(IF($AF28="","",IF($AF28=0,0,IF($AG28&lt;&gt;"",$AG28,IF(COUNT('Parâmetros'!$C$7)=0,"",'Parâmetros'!$C$7)))),""))</f>
        <v/>
      </c>
      <c r="AI28" s="9">
        <f>IF($A28="","",IFERROR(IF($AF28="","",IF($AF28=0,0,IF($AH28="","",$AF28*$AH28))),""))</f>
        <v/>
      </c>
      <c r="AJ28" s="20" t="n"/>
      <c r="AK28" s="9">
        <f>IF($A28="","",IFERROR(SUM($AE28,$AI28,$AJ28),0))</f>
        <v/>
      </c>
      <c r="AL28" s="9">
        <f>IF($A28="","",IFERROR(IF(OR(AND($AB28&lt;&gt;"",$AE28=""),AND($AF28&lt;&gt;"",$AI28="")),"",$AA28-$AK28),""))</f>
        <v/>
      </c>
      <c r="AM28" s="16" t="n"/>
      <c r="AN28" s="16" t="n"/>
      <c r="AO28" s="17" t="n"/>
      <c r="AP28" s="24">
        <f>IF($A28="","",IFERROR(IF(OR($B28="",$D28="",$G28="",$H28=""),"Dados a completar",IF(OR($I28="Verificar datas",$H28&lt;$G28),"Verificar datas",IF(AND($T28="",$S28=""),"Apurar compensação",IF(OR($AB28="",$AF28=""),"Confirmar bases IRS/SS",IF(OR(AND($AB28&gt;0,$AE28=""),AND($AF28&gt;0,$AI28="")),"Confirmar taxas",IF(ROUND($AA28-$AK28-$AL28,2)&lt;&gt;0,"Erro de total","OK")))))),"Verificar"))</f>
        <v/>
      </c>
    </row>
    <row r="29">
      <c r="A29" s="16" t="n"/>
      <c r="B29" s="17" t="n"/>
      <c r="C29" s="16" t="n"/>
      <c r="D29" s="17" t="n"/>
      <c r="E29" s="16" t="n"/>
      <c r="F29" s="17" t="n"/>
      <c r="G29" s="18" t="n"/>
      <c r="H29" s="18" t="n"/>
      <c r="I29" s="19">
        <f>IF($A29="","",IFERROR(IF(OR($G29="",$H29=""),"",IF($H29&lt;$G29,"Verificar datas",$H29-$G29+1)),""))</f>
        <v/>
      </c>
      <c r="J29" s="20" t="n"/>
      <c r="K29" s="20" t="n"/>
      <c r="L29" s="20" t="n"/>
      <c r="M29" s="9">
        <f>IF($A29="","",IFERROR(SUM($J29:$L29),0))</f>
        <v/>
      </c>
      <c r="N29" s="20" t="n"/>
      <c r="O29" s="21" t="n"/>
      <c r="P29" s="20" t="n"/>
      <c r="Q29" s="9">
        <f>IF($A29="","",IFERROR(IF($P29&lt;&gt;"",$P29,IF('Parâmetros'!$C$8="Sim",IF(COUNT('Parâmetros'!$C$9)=0,"",'Parâmetros'!$C$9),"")),""))</f>
        <v/>
      </c>
      <c r="R29" s="9">
        <f>IF($A29="","",IFERROR(IF(OR($N29="",$O29=""),"",$N29*$O29),""))</f>
        <v/>
      </c>
      <c r="S29" s="9">
        <f>IF($A29="","",IFERROR(IF($R29="","",IF($Q29="",$R29,MIN($R29,$Q29))),""))</f>
        <v/>
      </c>
      <c r="T29" s="20" t="n"/>
      <c r="U29" s="9">
        <f>IF($A29="","",IFERROR(IF($T29&lt;&gt;"",$T29,$S29),""))</f>
        <v/>
      </c>
      <c r="V29" s="20" t="n"/>
      <c r="W29" s="20" t="n"/>
      <c r="X29" s="20" t="n"/>
      <c r="Y29" s="20" t="n"/>
      <c r="Z29" s="9">
        <f>IF($A29="","",IFERROR(SUM($V29:$Y29),0))</f>
        <v/>
      </c>
      <c r="AA29" s="9">
        <f>IF($A29="","",IFERROR(SUM($U29,$Z29),0))</f>
        <v/>
      </c>
      <c r="AB29" s="20" t="n"/>
      <c r="AC29" s="22" t="n"/>
      <c r="AD29" s="23">
        <f>IF($A29="","",IFERROR(IF($AB29="","",IF($AB29=0,0,IF($AC29&lt;&gt;"",$AC29,IF(COUNT('Parâmetros'!$C$6)=0,"",'Parâmetros'!$C$6)))),""))</f>
        <v/>
      </c>
      <c r="AE29" s="9">
        <f>IF($A29="","",IFERROR(IF($AB29="","",IF($AB29=0,0,IF($AD29="","",$AB29*$AD29))),""))</f>
        <v/>
      </c>
      <c r="AF29" s="20" t="n"/>
      <c r="AG29" s="22" t="n"/>
      <c r="AH29" s="23">
        <f>IF($A29="","",IFERROR(IF($AF29="","",IF($AF29=0,0,IF($AG29&lt;&gt;"",$AG29,IF(COUNT('Parâmetros'!$C$7)=0,"",'Parâmetros'!$C$7)))),""))</f>
        <v/>
      </c>
      <c r="AI29" s="9">
        <f>IF($A29="","",IFERROR(IF($AF29="","",IF($AF29=0,0,IF($AH29="","",$AF29*$AH29))),""))</f>
        <v/>
      </c>
      <c r="AJ29" s="20" t="n"/>
      <c r="AK29" s="9">
        <f>IF($A29="","",IFERROR(SUM($AE29,$AI29,$AJ29),0))</f>
        <v/>
      </c>
      <c r="AL29" s="9">
        <f>IF($A29="","",IFERROR(IF(OR(AND($AB29&lt;&gt;"",$AE29=""),AND($AF29&lt;&gt;"",$AI29="")),"",$AA29-$AK29),""))</f>
        <v/>
      </c>
      <c r="AM29" s="16" t="n"/>
      <c r="AN29" s="16" t="n"/>
      <c r="AO29" s="17" t="n"/>
      <c r="AP29" s="24">
        <f>IF($A29="","",IFERROR(IF(OR($B29="",$D29="",$G29="",$H29=""),"Dados a completar",IF(OR($I29="Verificar datas",$H29&lt;$G29),"Verificar datas",IF(AND($T29="",$S29=""),"Apurar compensação",IF(OR($AB29="",$AF29=""),"Confirmar bases IRS/SS",IF(OR(AND($AB29&gt;0,$AE29=""),AND($AF29&gt;0,$AI29="")),"Confirmar taxas",IF(ROUND($AA29-$AK29-$AL29,2)&lt;&gt;0,"Erro de total","OK")))))),"Verificar"))</f>
        <v/>
      </c>
    </row>
    <row r="30">
      <c r="A30" s="16" t="n"/>
      <c r="B30" s="17" t="n"/>
      <c r="C30" s="16" t="n"/>
      <c r="D30" s="17" t="n"/>
      <c r="E30" s="16" t="n"/>
      <c r="F30" s="17" t="n"/>
      <c r="G30" s="18" t="n"/>
      <c r="H30" s="18" t="n"/>
      <c r="I30" s="19">
        <f>IF($A30="","",IFERROR(IF(OR($G30="",$H30=""),"",IF($H30&lt;$G30,"Verificar datas",$H30-$G30+1)),""))</f>
        <v/>
      </c>
      <c r="J30" s="20" t="n"/>
      <c r="K30" s="20" t="n"/>
      <c r="L30" s="20" t="n"/>
      <c r="M30" s="9">
        <f>IF($A30="","",IFERROR(SUM($J30:$L30),0))</f>
        <v/>
      </c>
      <c r="N30" s="20" t="n"/>
      <c r="O30" s="21" t="n"/>
      <c r="P30" s="20" t="n"/>
      <c r="Q30" s="9">
        <f>IF($A30="","",IFERROR(IF($P30&lt;&gt;"",$P30,IF('Parâmetros'!$C$8="Sim",IF(COUNT('Parâmetros'!$C$9)=0,"",'Parâmetros'!$C$9),"")),""))</f>
        <v/>
      </c>
      <c r="R30" s="9">
        <f>IF($A30="","",IFERROR(IF(OR($N30="",$O30=""),"",$N30*$O30),""))</f>
        <v/>
      </c>
      <c r="S30" s="9">
        <f>IF($A30="","",IFERROR(IF($R30="","",IF($Q30="",$R30,MIN($R30,$Q30))),""))</f>
        <v/>
      </c>
      <c r="T30" s="20" t="n"/>
      <c r="U30" s="9">
        <f>IF($A30="","",IFERROR(IF($T30&lt;&gt;"",$T30,$S30),""))</f>
        <v/>
      </c>
      <c r="V30" s="20" t="n"/>
      <c r="W30" s="20" t="n"/>
      <c r="X30" s="20" t="n"/>
      <c r="Y30" s="20" t="n"/>
      <c r="Z30" s="9">
        <f>IF($A30="","",IFERROR(SUM($V30:$Y30),0))</f>
        <v/>
      </c>
      <c r="AA30" s="9">
        <f>IF($A30="","",IFERROR(SUM($U30,$Z30),0))</f>
        <v/>
      </c>
      <c r="AB30" s="20" t="n"/>
      <c r="AC30" s="22" t="n"/>
      <c r="AD30" s="23">
        <f>IF($A30="","",IFERROR(IF($AB30="","",IF($AB30=0,0,IF($AC30&lt;&gt;"",$AC30,IF(COUNT('Parâmetros'!$C$6)=0,"",'Parâmetros'!$C$6)))),""))</f>
        <v/>
      </c>
      <c r="AE30" s="9">
        <f>IF($A30="","",IFERROR(IF($AB30="","",IF($AB30=0,0,IF($AD30="","",$AB30*$AD30))),""))</f>
        <v/>
      </c>
      <c r="AF30" s="20" t="n"/>
      <c r="AG30" s="22" t="n"/>
      <c r="AH30" s="23">
        <f>IF($A30="","",IFERROR(IF($AF30="","",IF($AF30=0,0,IF($AG30&lt;&gt;"",$AG30,IF(COUNT('Parâmetros'!$C$7)=0,"",'Parâmetros'!$C$7)))),""))</f>
        <v/>
      </c>
      <c r="AI30" s="9">
        <f>IF($A30="","",IFERROR(IF($AF30="","",IF($AF30=0,0,IF($AH30="","",$AF30*$AH30))),""))</f>
        <v/>
      </c>
      <c r="AJ30" s="20" t="n"/>
      <c r="AK30" s="9">
        <f>IF($A30="","",IFERROR(SUM($AE30,$AI30,$AJ30),0))</f>
        <v/>
      </c>
      <c r="AL30" s="9">
        <f>IF($A30="","",IFERROR(IF(OR(AND($AB30&lt;&gt;"",$AE30=""),AND($AF30&lt;&gt;"",$AI30="")),"",$AA30-$AK30),""))</f>
        <v/>
      </c>
      <c r="AM30" s="16" t="n"/>
      <c r="AN30" s="16" t="n"/>
      <c r="AO30" s="17" t="n"/>
      <c r="AP30" s="24">
        <f>IF($A30="","",IFERROR(IF(OR($B30="",$D30="",$G30="",$H30=""),"Dados a completar",IF(OR($I30="Verificar datas",$H30&lt;$G30),"Verificar datas",IF(AND($T30="",$S30=""),"Apurar compensação",IF(OR($AB30="",$AF30=""),"Confirmar bases IRS/SS",IF(OR(AND($AB30&gt;0,$AE30=""),AND($AF30&gt;0,$AI30="")),"Confirmar taxas",IF(ROUND($AA30-$AK30-$AL30,2)&lt;&gt;0,"Erro de total","OK")))))),"Verificar"))</f>
        <v/>
      </c>
    </row>
    <row r="31">
      <c r="A31" s="16" t="n"/>
      <c r="B31" s="17" t="n"/>
      <c r="C31" s="16" t="n"/>
      <c r="D31" s="17" t="n"/>
      <c r="E31" s="16" t="n"/>
      <c r="F31" s="17" t="n"/>
      <c r="G31" s="18" t="n"/>
      <c r="H31" s="18" t="n"/>
      <c r="I31" s="19">
        <f>IF($A31="","",IFERROR(IF(OR($G31="",$H31=""),"",IF($H31&lt;$G31,"Verificar datas",$H31-$G31+1)),""))</f>
        <v/>
      </c>
      <c r="J31" s="20" t="n"/>
      <c r="K31" s="20" t="n"/>
      <c r="L31" s="20" t="n"/>
      <c r="M31" s="9">
        <f>IF($A31="","",IFERROR(SUM($J31:$L31),0))</f>
        <v/>
      </c>
      <c r="N31" s="20" t="n"/>
      <c r="O31" s="21" t="n"/>
      <c r="P31" s="20" t="n"/>
      <c r="Q31" s="9">
        <f>IF($A31="","",IFERROR(IF($P31&lt;&gt;"",$P31,IF('Parâmetros'!$C$8="Sim",IF(COUNT('Parâmetros'!$C$9)=0,"",'Parâmetros'!$C$9),"")),""))</f>
        <v/>
      </c>
      <c r="R31" s="9">
        <f>IF($A31="","",IFERROR(IF(OR($N31="",$O31=""),"",$N31*$O31),""))</f>
        <v/>
      </c>
      <c r="S31" s="9">
        <f>IF($A31="","",IFERROR(IF($R31="","",IF($Q31="",$R31,MIN($R31,$Q31))),""))</f>
        <v/>
      </c>
      <c r="T31" s="20" t="n"/>
      <c r="U31" s="9">
        <f>IF($A31="","",IFERROR(IF($T31&lt;&gt;"",$T31,$S31),""))</f>
        <v/>
      </c>
      <c r="V31" s="20" t="n"/>
      <c r="W31" s="20" t="n"/>
      <c r="X31" s="20" t="n"/>
      <c r="Y31" s="20" t="n"/>
      <c r="Z31" s="9">
        <f>IF($A31="","",IFERROR(SUM($V31:$Y31),0))</f>
        <v/>
      </c>
      <c r="AA31" s="9">
        <f>IF($A31="","",IFERROR(SUM($U31,$Z31),0))</f>
        <v/>
      </c>
      <c r="AB31" s="20" t="n"/>
      <c r="AC31" s="22" t="n"/>
      <c r="AD31" s="23">
        <f>IF($A31="","",IFERROR(IF($AB31="","",IF($AB31=0,0,IF($AC31&lt;&gt;"",$AC31,IF(COUNT('Parâmetros'!$C$6)=0,"",'Parâmetros'!$C$6)))),""))</f>
        <v/>
      </c>
      <c r="AE31" s="9">
        <f>IF($A31="","",IFERROR(IF($AB31="","",IF($AB31=0,0,IF($AD31="","",$AB31*$AD31))),""))</f>
        <v/>
      </c>
      <c r="AF31" s="20" t="n"/>
      <c r="AG31" s="22" t="n"/>
      <c r="AH31" s="23">
        <f>IF($A31="","",IFERROR(IF($AF31="","",IF($AF31=0,0,IF($AG31&lt;&gt;"",$AG31,IF(COUNT('Parâmetros'!$C$7)=0,"",'Parâmetros'!$C$7)))),""))</f>
        <v/>
      </c>
      <c r="AI31" s="9">
        <f>IF($A31="","",IFERROR(IF($AF31="","",IF($AF31=0,0,IF($AH31="","",$AF31*$AH31))),""))</f>
        <v/>
      </c>
      <c r="AJ31" s="20" t="n"/>
      <c r="AK31" s="9">
        <f>IF($A31="","",IFERROR(SUM($AE31,$AI31,$AJ31),0))</f>
        <v/>
      </c>
      <c r="AL31" s="9">
        <f>IF($A31="","",IFERROR(IF(OR(AND($AB31&lt;&gt;"",$AE31=""),AND($AF31&lt;&gt;"",$AI31="")),"",$AA31-$AK31),""))</f>
        <v/>
      </c>
      <c r="AM31" s="16" t="n"/>
      <c r="AN31" s="16" t="n"/>
      <c r="AO31" s="17" t="n"/>
      <c r="AP31" s="24">
        <f>IF($A31="","",IFERROR(IF(OR($B31="",$D31="",$G31="",$H31=""),"Dados a completar",IF(OR($I31="Verificar datas",$H31&lt;$G31),"Verificar datas",IF(AND($T31="",$S31=""),"Apurar compensação",IF(OR($AB31="",$AF31=""),"Confirmar bases IRS/SS",IF(OR(AND($AB31&gt;0,$AE31=""),AND($AF31&gt;0,$AI31="")),"Confirmar taxas",IF(ROUND($AA31-$AK31-$AL31,2)&lt;&gt;0,"Erro de total","OK")))))),"Verificar"))</f>
        <v/>
      </c>
    </row>
    <row r="32">
      <c r="A32" s="16" t="n"/>
      <c r="B32" s="17" t="n"/>
      <c r="C32" s="16" t="n"/>
      <c r="D32" s="17" t="n"/>
      <c r="E32" s="16" t="n"/>
      <c r="F32" s="17" t="n"/>
      <c r="G32" s="18" t="n"/>
      <c r="H32" s="18" t="n"/>
      <c r="I32" s="19">
        <f>IF($A32="","",IFERROR(IF(OR($G32="",$H32=""),"",IF($H32&lt;$G32,"Verificar datas",$H32-$G32+1)),""))</f>
        <v/>
      </c>
      <c r="J32" s="20" t="n"/>
      <c r="K32" s="20" t="n"/>
      <c r="L32" s="20" t="n"/>
      <c r="M32" s="9">
        <f>IF($A32="","",IFERROR(SUM($J32:$L32),0))</f>
        <v/>
      </c>
      <c r="N32" s="20" t="n"/>
      <c r="O32" s="21" t="n"/>
      <c r="P32" s="20" t="n"/>
      <c r="Q32" s="9">
        <f>IF($A32="","",IFERROR(IF($P32&lt;&gt;"",$P32,IF('Parâmetros'!$C$8="Sim",IF(COUNT('Parâmetros'!$C$9)=0,"",'Parâmetros'!$C$9),"")),""))</f>
        <v/>
      </c>
      <c r="R32" s="9">
        <f>IF($A32="","",IFERROR(IF(OR($N32="",$O32=""),"",$N32*$O32),""))</f>
        <v/>
      </c>
      <c r="S32" s="9">
        <f>IF($A32="","",IFERROR(IF($R32="","",IF($Q32="",$R32,MIN($R32,$Q32))),""))</f>
        <v/>
      </c>
      <c r="T32" s="20" t="n"/>
      <c r="U32" s="9">
        <f>IF($A32="","",IFERROR(IF($T32&lt;&gt;"",$T32,$S32),""))</f>
        <v/>
      </c>
      <c r="V32" s="20" t="n"/>
      <c r="W32" s="20" t="n"/>
      <c r="X32" s="20" t="n"/>
      <c r="Y32" s="20" t="n"/>
      <c r="Z32" s="9">
        <f>IF($A32="","",IFERROR(SUM($V32:$Y32),0))</f>
        <v/>
      </c>
      <c r="AA32" s="9">
        <f>IF($A32="","",IFERROR(SUM($U32,$Z32),0))</f>
        <v/>
      </c>
      <c r="AB32" s="20" t="n"/>
      <c r="AC32" s="22" t="n"/>
      <c r="AD32" s="23">
        <f>IF($A32="","",IFERROR(IF($AB32="","",IF($AB32=0,0,IF($AC32&lt;&gt;"",$AC32,IF(COUNT('Parâmetros'!$C$6)=0,"",'Parâmetros'!$C$6)))),""))</f>
        <v/>
      </c>
      <c r="AE32" s="9">
        <f>IF($A32="","",IFERROR(IF($AB32="","",IF($AB32=0,0,IF($AD32="","",$AB32*$AD32))),""))</f>
        <v/>
      </c>
      <c r="AF32" s="20" t="n"/>
      <c r="AG32" s="22" t="n"/>
      <c r="AH32" s="23">
        <f>IF($A32="","",IFERROR(IF($AF32="","",IF($AF32=0,0,IF($AG32&lt;&gt;"",$AG32,IF(COUNT('Parâmetros'!$C$7)=0,"",'Parâmetros'!$C$7)))),""))</f>
        <v/>
      </c>
      <c r="AI32" s="9">
        <f>IF($A32="","",IFERROR(IF($AF32="","",IF($AF32=0,0,IF($AH32="","",$AF32*$AH32))),""))</f>
        <v/>
      </c>
      <c r="AJ32" s="20" t="n"/>
      <c r="AK32" s="9">
        <f>IF($A32="","",IFERROR(SUM($AE32,$AI32,$AJ32),0))</f>
        <v/>
      </c>
      <c r="AL32" s="9">
        <f>IF($A32="","",IFERROR(IF(OR(AND($AB32&lt;&gt;"",$AE32=""),AND($AF32&lt;&gt;"",$AI32="")),"",$AA32-$AK32),""))</f>
        <v/>
      </c>
      <c r="AM32" s="16" t="n"/>
      <c r="AN32" s="16" t="n"/>
      <c r="AO32" s="17" t="n"/>
      <c r="AP32" s="24">
        <f>IF($A32="","",IFERROR(IF(OR($B32="",$D32="",$G32="",$H32=""),"Dados a completar",IF(OR($I32="Verificar datas",$H32&lt;$G32),"Verificar datas",IF(AND($T32="",$S32=""),"Apurar compensação",IF(OR($AB32="",$AF32=""),"Confirmar bases IRS/SS",IF(OR(AND($AB32&gt;0,$AE32=""),AND($AF32&gt;0,$AI32="")),"Confirmar taxas",IF(ROUND($AA32-$AK32-$AL32,2)&lt;&gt;0,"Erro de total","OK")))))),"Verificar"))</f>
        <v/>
      </c>
    </row>
    <row r="33">
      <c r="A33" s="16" t="n"/>
      <c r="B33" s="17" t="n"/>
      <c r="C33" s="16" t="n"/>
      <c r="D33" s="17" t="n"/>
      <c r="E33" s="16" t="n"/>
      <c r="F33" s="17" t="n"/>
      <c r="G33" s="18" t="n"/>
      <c r="H33" s="18" t="n"/>
      <c r="I33" s="19">
        <f>IF($A33="","",IFERROR(IF(OR($G33="",$H33=""),"",IF($H33&lt;$G33,"Verificar datas",$H33-$G33+1)),""))</f>
        <v/>
      </c>
      <c r="J33" s="20" t="n"/>
      <c r="K33" s="20" t="n"/>
      <c r="L33" s="20" t="n"/>
      <c r="M33" s="9">
        <f>IF($A33="","",IFERROR(SUM($J33:$L33),0))</f>
        <v/>
      </c>
      <c r="N33" s="20" t="n"/>
      <c r="O33" s="21" t="n"/>
      <c r="P33" s="20" t="n"/>
      <c r="Q33" s="9">
        <f>IF($A33="","",IFERROR(IF($P33&lt;&gt;"",$P33,IF('Parâmetros'!$C$8="Sim",IF(COUNT('Parâmetros'!$C$9)=0,"",'Parâmetros'!$C$9),"")),""))</f>
        <v/>
      </c>
      <c r="R33" s="9">
        <f>IF($A33="","",IFERROR(IF(OR($N33="",$O33=""),"",$N33*$O33),""))</f>
        <v/>
      </c>
      <c r="S33" s="9">
        <f>IF($A33="","",IFERROR(IF($R33="","",IF($Q33="",$R33,MIN($R33,$Q33))),""))</f>
        <v/>
      </c>
      <c r="T33" s="20" t="n"/>
      <c r="U33" s="9">
        <f>IF($A33="","",IFERROR(IF($T33&lt;&gt;"",$T33,$S33),""))</f>
        <v/>
      </c>
      <c r="V33" s="20" t="n"/>
      <c r="W33" s="20" t="n"/>
      <c r="X33" s="20" t="n"/>
      <c r="Y33" s="20" t="n"/>
      <c r="Z33" s="9">
        <f>IF($A33="","",IFERROR(SUM($V33:$Y33),0))</f>
        <v/>
      </c>
      <c r="AA33" s="9">
        <f>IF($A33="","",IFERROR(SUM($U33,$Z33),0))</f>
        <v/>
      </c>
      <c r="AB33" s="20" t="n"/>
      <c r="AC33" s="22" t="n"/>
      <c r="AD33" s="23">
        <f>IF($A33="","",IFERROR(IF($AB33="","",IF($AB33=0,0,IF($AC33&lt;&gt;"",$AC33,IF(COUNT('Parâmetros'!$C$6)=0,"",'Parâmetros'!$C$6)))),""))</f>
        <v/>
      </c>
      <c r="AE33" s="9">
        <f>IF($A33="","",IFERROR(IF($AB33="","",IF($AB33=0,0,IF($AD33="","",$AB33*$AD33))),""))</f>
        <v/>
      </c>
      <c r="AF33" s="20" t="n"/>
      <c r="AG33" s="22" t="n"/>
      <c r="AH33" s="23">
        <f>IF($A33="","",IFERROR(IF($AF33="","",IF($AF33=0,0,IF($AG33&lt;&gt;"",$AG33,IF(COUNT('Parâmetros'!$C$7)=0,"",'Parâmetros'!$C$7)))),""))</f>
        <v/>
      </c>
      <c r="AI33" s="9">
        <f>IF($A33="","",IFERROR(IF($AF33="","",IF($AF33=0,0,IF($AH33="","",$AF33*$AH33))),""))</f>
        <v/>
      </c>
      <c r="AJ33" s="20" t="n"/>
      <c r="AK33" s="9">
        <f>IF($A33="","",IFERROR(SUM($AE33,$AI33,$AJ33),0))</f>
        <v/>
      </c>
      <c r="AL33" s="9">
        <f>IF($A33="","",IFERROR(IF(OR(AND($AB33&lt;&gt;"",$AE33=""),AND($AF33&lt;&gt;"",$AI33="")),"",$AA33-$AK33),""))</f>
        <v/>
      </c>
      <c r="AM33" s="16" t="n"/>
      <c r="AN33" s="16" t="n"/>
      <c r="AO33" s="17" t="n"/>
      <c r="AP33" s="24">
        <f>IF($A33="","",IFERROR(IF(OR($B33="",$D33="",$G33="",$H33=""),"Dados a completar",IF(OR($I33="Verificar datas",$H33&lt;$G33),"Verificar datas",IF(AND($T33="",$S33=""),"Apurar compensação",IF(OR($AB33="",$AF33=""),"Confirmar bases IRS/SS",IF(OR(AND($AB33&gt;0,$AE33=""),AND($AF33&gt;0,$AI33="")),"Confirmar taxas",IF(ROUND($AA33-$AK33-$AL33,2)&lt;&gt;0,"Erro de total","OK")))))),"Verificar"))</f>
        <v/>
      </c>
    </row>
    <row r="34">
      <c r="A34" s="16" t="n"/>
      <c r="B34" s="17" t="n"/>
      <c r="C34" s="16" t="n"/>
      <c r="D34" s="17" t="n"/>
      <c r="E34" s="16" t="n"/>
      <c r="F34" s="17" t="n"/>
      <c r="G34" s="18" t="n"/>
      <c r="H34" s="18" t="n"/>
      <c r="I34" s="19">
        <f>IF($A34="","",IFERROR(IF(OR($G34="",$H34=""),"",IF($H34&lt;$G34,"Verificar datas",$H34-$G34+1)),""))</f>
        <v/>
      </c>
      <c r="J34" s="20" t="n"/>
      <c r="K34" s="20" t="n"/>
      <c r="L34" s="20" t="n"/>
      <c r="M34" s="9">
        <f>IF($A34="","",IFERROR(SUM($J34:$L34),0))</f>
        <v/>
      </c>
      <c r="N34" s="20" t="n"/>
      <c r="O34" s="21" t="n"/>
      <c r="P34" s="20" t="n"/>
      <c r="Q34" s="9">
        <f>IF($A34="","",IFERROR(IF($P34&lt;&gt;"",$P34,IF('Parâmetros'!$C$8="Sim",IF(COUNT('Parâmetros'!$C$9)=0,"",'Parâmetros'!$C$9),"")),""))</f>
        <v/>
      </c>
      <c r="R34" s="9">
        <f>IF($A34="","",IFERROR(IF(OR($N34="",$O34=""),"",$N34*$O34),""))</f>
        <v/>
      </c>
      <c r="S34" s="9">
        <f>IF($A34="","",IFERROR(IF($R34="","",IF($Q34="",$R34,MIN($R34,$Q34))),""))</f>
        <v/>
      </c>
      <c r="T34" s="20" t="n"/>
      <c r="U34" s="9">
        <f>IF($A34="","",IFERROR(IF($T34&lt;&gt;"",$T34,$S34),""))</f>
        <v/>
      </c>
      <c r="V34" s="20" t="n"/>
      <c r="W34" s="20" t="n"/>
      <c r="X34" s="20" t="n"/>
      <c r="Y34" s="20" t="n"/>
      <c r="Z34" s="9">
        <f>IF($A34="","",IFERROR(SUM($V34:$Y34),0))</f>
        <v/>
      </c>
      <c r="AA34" s="9">
        <f>IF($A34="","",IFERROR(SUM($U34,$Z34),0))</f>
        <v/>
      </c>
      <c r="AB34" s="20" t="n"/>
      <c r="AC34" s="22" t="n"/>
      <c r="AD34" s="23">
        <f>IF($A34="","",IFERROR(IF($AB34="","",IF($AB34=0,0,IF($AC34&lt;&gt;"",$AC34,IF(COUNT('Parâmetros'!$C$6)=0,"",'Parâmetros'!$C$6)))),""))</f>
        <v/>
      </c>
      <c r="AE34" s="9">
        <f>IF($A34="","",IFERROR(IF($AB34="","",IF($AB34=0,0,IF($AD34="","",$AB34*$AD34))),""))</f>
        <v/>
      </c>
      <c r="AF34" s="20" t="n"/>
      <c r="AG34" s="22" t="n"/>
      <c r="AH34" s="23">
        <f>IF($A34="","",IFERROR(IF($AF34="","",IF($AF34=0,0,IF($AG34&lt;&gt;"",$AG34,IF(COUNT('Parâmetros'!$C$7)=0,"",'Parâmetros'!$C$7)))),""))</f>
        <v/>
      </c>
      <c r="AI34" s="9">
        <f>IF($A34="","",IFERROR(IF($AF34="","",IF($AF34=0,0,IF($AH34="","",$AF34*$AH34))),""))</f>
        <v/>
      </c>
      <c r="AJ34" s="20" t="n"/>
      <c r="AK34" s="9">
        <f>IF($A34="","",IFERROR(SUM($AE34,$AI34,$AJ34),0))</f>
        <v/>
      </c>
      <c r="AL34" s="9">
        <f>IF($A34="","",IFERROR(IF(OR(AND($AB34&lt;&gt;"",$AE34=""),AND($AF34&lt;&gt;"",$AI34="")),"",$AA34-$AK34),""))</f>
        <v/>
      </c>
      <c r="AM34" s="16" t="n"/>
      <c r="AN34" s="16" t="n"/>
      <c r="AO34" s="17" t="n"/>
      <c r="AP34" s="24">
        <f>IF($A34="","",IFERROR(IF(OR($B34="",$D34="",$G34="",$H34=""),"Dados a completar",IF(OR($I34="Verificar datas",$H34&lt;$G34),"Verificar datas",IF(AND($T34="",$S34=""),"Apurar compensação",IF(OR($AB34="",$AF34=""),"Confirmar bases IRS/SS",IF(OR(AND($AB34&gt;0,$AE34=""),AND($AF34&gt;0,$AI34="")),"Confirmar taxas",IF(ROUND($AA34-$AK34-$AL34,2)&lt;&gt;0,"Erro de total","OK")))))),"Verificar"))</f>
        <v/>
      </c>
    </row>
    <row r="35">
      <c r="A35" s="16" t="n"/>
      <c r="B35" s="17" t="n"/>
      <c r="C35" s="16" t="n"/>
      <c r="D35" s="17" t="n"/>
      <c r="E35" s="16" t="n"/>
      <c r="F35" s="17" t="n"/>
      <c r="G35" s="18" t="n"/>
      <c r="H35" s="18" t="n"/>
      <c r="I35" s="19">
        <f>IF($A35="","",IFERROR(IF(OR($G35="",$H35=""),"",IF($H35&lt;$G35,"Verificar datas",$H35-$G35+1)),""))</f>
        <v/>
      </c>
      <c r="J35" s="20" t="n"/>
      <c r="K35" s="20" t="n"/>
      <c r="L35" s="20" t="n"/>
      <c r="M35" s="9">
        <f>IF($A35="","",IFERROR(SUM($J35:$L35),0))</f>
        <v/>
      </c>
      <c r="N35" s="20" t="n"/>
      <c r="O35" s="21" t="n"/>
      <c r="P35" s="20" t="n"/>
      <c r="Q35" s="9">
        <f>IF($A35="","",IFERROR(IF($P35&lt;&gt;"",$P35,IF('Parâmetros'!$C$8="Sim",IF(COUNT('Parâmetros'!$C$9)=0,"",'Parâmetros'!$C$9),"")),""))</f>
        <v/>
      </c>
      <c r="R35" s="9">
        <f>IF($A35="","",IFERROR(IF(OR($N35="",$O35=""),"",$N35*$O35),""))</f>
        <v/>
      </c>
      <c r="S35" s="9">
        <f>IF($A35="","",IFERROR(IF($R35="","",IF($Q35="",$R35,MIN($R35,$Q35))),""))</f>
        <v/>
      </c>
      <c r="T35" s="20" t="n"/>
      <c r="U35" s="9">
        <f>IF($A35="","",IFERROR(IF($T35&lt;&gt;"",$T35,$S35),""))</f>
        <v/>
      </c>
      <c r="V35" s="20" t="n"/>
      <c r="W35" s="20" t="n"/>
      <c r="X35" s="20" t="n"/>
      <c r="Y35" s="20" t="n"/>
      <c r="Z35" s="9">
        <f>IF($A35="","",IFERROR(SUM($V35:$Y35),0))</f>
        <v/>
      </c>
      <c r="AA35" s="9">
        <f>IF($A35="","",IFERROR(SUM($U35,$Z35),0))</f>
        <v/>
      </c>
      <c r="AB35" s="20" t="n"/>
      <c r="AC35" s="22" t="n"/>
      <c r="AD35" s="23">
        <f>IF($A35="","",IFERROR(IF($AB35="","",IF($AB35=0,0,IF($AC35&lt;&gt;"",$AC35,IF(COUNT('Parâmetros'!$C$6)=0,"",'Parâmetros'!$C$6)))),""))</f>
        <v/>
      </c>
      <c r="AE35" s="9">
        <f>IF($A35="","",IFERROR(IF($AB35="","",IF($AB35=0,0,IF($AD35="","",$AB35*$AD35))),""))</f>
        <v/>
      </c>
      <c r="AF35" s="20" t="n"/>
      <c r="AG35" s="22" t="n"/>
      <c r="AH35" s="23">
        <f>IF($A35="","",IFERROR(IF($AF35="","",IF($AF35=0,0,IF($AG35&lt;&gt;"",$AG35,IF(COUNT('Parâmetros'!$C$7)=0,"",'Parâmetros'!$C$7)))),""))</f>
        <v/>
      </c>
      <c r="AI35" s="9">
        <f>IF($A35="","",IFERROR(IF($AF35="","",IF($AF35=0,0,IF($AH35="","",$AF35*$AH35))),""))</f>
        <v/>
      </c>
      <c r="AJ35" s="20" t="n"/>
      <c r="AK35" s="9">
        <f>IF($A35="","",IFERROR(SUM($AE35,$AI35,$AJ35),0))</f>
        <v/>
      </c>
      <c r="AL35" s="9">
        <f>IF($A35="","",IFERROR(IF(OR(AND($AB35&lt;&gt;"",$AE35=""),AND($AF35&lt;&gt;"",$AI35="")),"",$AA35-$AK35),""))</f>
        <v/>
      </c>
      <c r="AM35" s="16" t="n"/>
      <c r="AN35" s="16" t="n"/>
      <c r="AO35" s="17" t="n"/>
      <c r="AP35" s="24">
        <f>IF($A35="","",IFERROR(IF(OR($B35="",$D35="",$G35="",$H35=""),"Dados a completar",IF(OR($I35="Verificar datas",$H35&lt;$G35),"Verificar datas",IF(AND($T35="",$S35=""),"Apurar compensação",IF(OR($AB35="",$AF35=""),"Confirmar bases IRS/SS",IF(OR(AND($AB35&gt;0,$AE35=""),AND($AF35&gt;0,$AI35="")),"Confirmar taxas",IF(ROUND($AA35-$AK35-$AL35,2)&lt;&gt;0,"Erro de total","OK")))))),"Verificar"))</f>
        <v/>
      </c>
    </row>
    <row r="36">
      <c r="A36" s="16" t="n"/>
      <c r="B36" s="17" t="n"/>
      <c r="C36" s="16" t="n"/>
      <c r="D36" s="17" t="n"/>
      <c r="E36" s="16" t="n"/>
      <c r="F36" s="17" t="n"/>
      <c r="G36" s="18" t="n"/>
      <c r="H36" s="18" t="n"/>
      <c r="I36" s="19">
        <f>IF($A36="","",IFERROR(IF(OR($G36="",$H36=""),"",IF($H36&lt;$G36,"Verificar datas",$H36-$G36+1)),""))</f>
        <v/>
      </c>
      <c r="J36" s="20" t="n"/>
      <c r="K36" s="20" t="n"/>
      <c r="L36" s="20" t="n"/>
      <c r="M36" s="9">
        <f>IF($A36="","",IFERROR(SUM($J36:$L36),0))</f>
        <v/>
      </c>
      <c r="N36" s="20" t="n"/>
      <c r="O36" s="21" t="n"/>
      <c r="P36" s="20" t="n"/>
      <c r="Q36" s="9">
        <f>IF($A36="","",IFERROR(IF($P36&lt;&gt;"",$P36,IF('Parâmetros'!$C$8="Sim",IF(COUNT('Parâmetros'!$C$9)=0,"",'Parâmetros'!$C$9),"")),""))</f>
        <v/>
      </c>
      <c r="R36" s="9">
        <f>IF($A36="","",IFERROR(IF(OR($N36="",$O36=""),"",$N36*$O36),""))</f>
        <v/>
      </c>
      <c r="S36" s="9">
        <f>IF($A36="","",IFERROR(IF($R36="","",IF($Q36="",$R36,MIN($R36,$Q36))),""))</f>
        <v/>
      </c>
      <c r="T36" s="20" t="n"/>
      <c r="U36" s="9">
        <f>IF($A36="","",IFERROR(IF($T36&lt;&gt;"",$T36,$S36),""))</f>
        <v/>
      </c>
      <c r="V36" s="20" t="n"/>
      <c r="W36" s="20" t="n"/>
      <c r="X36" s="20" t="n"/>
      <c r="Y36" s="20" t="n"/>
      <c r="Z36" s="9">
        <f>IF($A36="","",IFERROR(SUM($V36:$Y36),0))</f>
        <v/>
      </c>
      <c r="AA36" s="9">
        <f>IF($A36="","",IFERROR(SUM($U36,$Z36),0))</f>
        <v/>
      </c>
      <c r="AB36" s="20" t="n"/>
      <c r="AC36" s="22" t="n"/>
      <c r="AD36" s="23">
        <f>IF($A36="","",IFERROR(IF($AB36="","",IF($AB36=0,0,IF($AC36&lt;&gt;"",$AC36,IF(COUNT('Parâmetros'!$C$6)=0,"",'Parâmetros'!$C$6)))),""))</f>
        <v/>
      </c>
      <c r="AE36" s="9">
        <f>IF($A36="","",IFERROR(IF($AB36="","",IF($AB36=0,0,IF($AD36="","",$AB36*$AD36))),""))</f>
        <v/>
      </c>
      <c r="AF36" s="20" t="n"/>
      <c r="AG36" s="22" t="n"/>
      <c r="AH36" s="23">
        <f>IF($A36="","",IFERROR(IF($AF36="","",IF($AF36=0,0,IF($AG36&lt;&gt;"",$AG36,IF(COUNT('Parâmetros'!$C$7)=0,"",'Parâmetros'!$C$7)))),""))</f>
        <v/>
      </c>
      <c r="AI36" s="9">
        <f>IF($A36="","",IFERROR(IF($AF36="","",IF($AF36=0,0,IF($AH36="","",$AF36*$AH36))),""))</f>
        <v/>
      </c>
      <c r="AJ36" s="20" t="n"/>
      <c r="AK36" s="9">
        <f>IF($A36="","",IFERROR(SUM($AE36,$AI36,$AJ36),0))</f>
        <v/>
      </c>
      <c r="AL36" s="9">
        <f>IF($A36="","",IFERROR(IF(OR(AND($AB36&lt;&gt;"",$AE36=""),AND($AF36&lt;&gt;"",$AI36="")),"",$AA36-$AK36),""))</f>
        <v/>
      </c>
      <c r="AM36" s="16" t="n"/>
      <c r="AN36" s="16" t="n"/>
      <c r="AO36" s="17" t="n"/>
      <c r="AP36" s="24">
        <f>IF($A36="","",IFERROR(IF(OR($B36="",$D36="",$G36="",$H36=""),"Dados a completar",IF(OR($I36="Verificar datas",$H36&lt;$G36),"Verificar datas",IF(AND($T36="",$S36=""),"Apurar compensação",IF(OR($AB36="",$AF36=""),"Confirmar bases IRS/SS",IF(OR(AND($AB36&gt;0,$AE36=""),AND($AF36&gt;0,$AI36="")),"Confirmar taxas",IF(ROUND($AA36-$AK36-$AL36,2)&lt;&gt;0,"Erro de total","OK")))))),"Verificar"))</f>
        <v/>
      </c>
    </row>
    <row r="37">
      <c r="A37" s="16" t="n"/>
      <c r="B37" s="17" t="n"/>
      <c r="C37" s="16" t="n"/>
      <c r="D37" s="17" t="n"/>
      <c r="E37" s="16" t="n"/>
      <c r="F37" s="17" t="n"/>
      <c r="G37" s="18" t="n"/>
      <c r="H37" s="18" t="n"/>
      <c r="I37" s="19">
        <f>IF($A37="","",IFERROR(IF(OR($G37="",$H37=""),"",IF($H37&lt;$G37,"Verificar datas",$H37-$G37+1)),""))</f>
        <v/>
      </c>
      <c r="J37" s="20" t="n"/>
      <c r="K37" s="20" t="n"/>
      <c r="L37" s="20" t="n"/>
      <c r="M37" s="9">
        <f>IF($A37="","",IFERROR(SUM($J37:$L37),0))</f>
        <v/>
      </c>
      <c r="N37" s="20" t="n"/>
      <c r="O37" s="21" t="n"/>
      <c r="P37" s="20" t="n"/>
      <c r="Q37" s="9">
        <f>IF($A37="","",IFERROR(IF($P37&lt;&gt;"",$P37,IF('Parâmetros'!$C$8="Sim",IF(COUNT('Parâmetros'!$C$9)=0,"",'Parâmetros'!$C$9),"")),""))</f>
        <v/>
      </c>
      <c r="R37" s="9">
        <f>IF($A37="","",IFERROR(IF(OR($N37="",$O37=""),"",$N37*$O37),""))</f>
        <v/>
      </c>
      <c r="S37" s="9">
        <f>IF($A37="","",IFERROR(IF($R37="","",IF($Q37="",$R37,MIN($R37,$Q37))),""))</f>
        <v/>
      </c>
      <c r="T37" s="20" t="n"/>
      <c r="U37" s="9">
        <f>IF($A37="","",IFERROR(IF($T37&lt;&gt;"",$T37,$S37),""))</f>
        <v/>
      </c>
      <c r="V37" s="20" t="n"/>
      <c r="W37" s="20" t="n"/>
      <c r="X37" s="20" t="n"/>
      <c r="Y37" s="20" t="n"/>
      <c r="Z37" s="9">
        <f>IF($A37="","",IFERROR(SUM($V37:$Y37),0))</f>
        <v/>
      </c>
      <c r="AA37" s="9">
        <f>IF($A37="","",IFERROR(SUM($U37,$Z37),0))</f>
        <v/>
      </c>
      <c r="AB37" s="20" t="n"/>
      <c r="AC37" s="22" t="n"/>
      <c r="AD37" s="23">
        <f>IF($A37="","",IFERROR(IF($AB37="","",IF($AB37=0,0,IF($AC37&lt;&gt;"",$AC37,IF(COUNT('Parâmetros'!$C$6)=0,"",'Parâmetros'!$C$6)))),""))</f>
        <v/>
      </c>
      <c r="AE37" s="9">
        <f>IF($A37="","",IFERROR(IF($AB37="","",IF($AB37=0,0,IF($AD37="","",$AB37*$AD37))),""))</f>
        <v/>
      </c>
      <c r="AF37" s="20" t="n"/>
      <c r="AG37" s="22" t="n"/>
      <c r="AH37" s="23">
        <f>IF($A37="","",IFERROR(IF($AF37="","",IF($AF37=0,0,IF($AG37&lt;&gt;"",$AG37,IF(COUNT('Parâmetros'!$C$7)=0,"",'Parâmetros'!$C$7)))),""))</f>
        <v/>
      </c>
      <c r="AI37" s="9">
        <f>IF($A37="","",IFERROR(IF($AF37="","",IF($AF37=0,0,IF($AH37="","",$AF37*$AH37))),""))</f>
        <v/>
      </c>
      <c r="AJ37" s="20" t="n"/>
      <c r="AK37" s="9">
        <f>IF($A37="","",IFERROR(SUM($AE37,$AI37,$AJ37),0))</f>
        <v/>
      </c>
      <c r="AL37" s="9">
        <f>IF($A37="","",IFERROR(IF(OR(AND($AB37&lt;&gt;"",$AE37=""),AND($AF37&lt;&gt;"",$AI37="")),"",$AA37-$AK37),""))</f>
        <v/>
      </c>
      <c r="AM37" s="16" t="n"/>
      <c r="AN37" s="16" t="n"/>
      <c r="AO37" s="17" t="n"/>
      <c r="AP37" s="24">
        <f>IF($A37="","",IFERROR(IF(OR($B37="",$D37="",$G37="",$H37=""),"Dados a completar",IF(OR($I37="Verificar datas",$H37&lt;$G37),"Verificar datas",IF(AND($T37="",$S37=""),"Apurar compensação",IF(OR($AB37="",$AF37=""),"Confirmar bases IRS/SS",IF(OR(AND($AB37&gt;0,$AE37=""),AND($AF37&gt;0,$AI37="")),"Confirmar taxas",IF(ROUND($AA37-$AK37-$AL37,2)&lt;&gt;0,"Erro de total","OK")))))),"Verificar"))</f>
        <v/>
      </c>
    </row>
    <row r="38">
      <c r="A38" s="16" t="n"/>
      <c r="B38" s="17" t="n"/>
      <c r="C38" s="16" t="n"/>
      <c r="D38" s="17" t="n"/>
      <c r="E38" s="16" t="n"/>
      <c r="F38" s="17" t="n"/>
      <c r="G38" s="18" t="n"/>
      <c r="H38" s="18" t="n"/>
      <c r="I38" s="19">
        <f>IF($A38="","",IFERROR(IF(OR($G38="",$H38=""),"",IF($H38&lt;$G38,"Verificar datas",$H38-$G38+1)),""))</f>
        <v/>
      </c>
      <c r="J38" s="20" t="n"/>
      <c r="K38" s="20" t="n"/>
      <c r="L38" s="20" t="n"/>
      <c r="M38" s="9">
        <f>IF($A38="","",IFERROR(SUM($J38:$L38),0))</f>
        <v/>
      </c>
      <c r="N38" s="20" t="n"/>
      <c r="O38" s="21" t="n"/>
      <c r="P38" s="20" t="n"/>
      <c r="Q38" s="9">
        <f>IF($A38="","",IFERROR(IF($P38&lt;&gt;"",$P38,IF('Parâmetros'!$C$8="Sim",IF(COUNT('Parâmetros'!$C$9)=0,"",'Parâmetros'!$C$9),"")),""))</f>
        <v/>
      </c>
      <c r="R38" s="9">
        <f>IF($A38="","",IFERROR(IF(OR($N38="",$O38=""),"",$N38*$O38),""))</f>
        <v/>
      </c>
      <c r="S38" s="9">
        <f>IF($A38="","",IFERROR(IF($R38="","",IF($Q38="",$R38,MIN($R38,$Q38))),""))</f>
        <v/>
      </c>
      <c r="T38" s="20" t="n"/>
      <c r="U38" s="9">
        <f>IF($A38="","",IFERROR(IF($T38&lt;&gt;"",$T38,$S38),""))</f>
        <v/>
      </c>
      <c r="V38" s="20" t="n"/>
      <c r="W38" s="20" t="n"/>
      <c r="X38" s="20" t="n"/>
      <c r="Y38" s="20" t="n"/>
      <c r="Z38" s="9">
        <f>IF($A38="","",IFERROR(SUM($V38:$Y38),0))</f>
        <v/>
      </c>
      <c r="AA38" s="9">
        <f>IF($A38="","",IFERROR(SUM($U38,$Z38),0))</f>
        <v/>
      </c>
      <c r="AB38" s="20" t="n"/>
      <c r="AC38" s="22" t="n"/>
      <c r="AD38" s="23">
        <f>IF($A38="","",IFERROR(IF($AB38="","",IF($AB38=0,0,IF($AC38&lt;&gt;"",$AC38,IF(COUNT('Parâmetros'!$C$6)=0,"",'Parâmetros'!$C$6)))),""))</f>
        <v/>
      </c>
      <c r="AE38" s="9">
        <f>IF($A38="","",IFERROR(IF($AB38="","",IF($AB38=0,0,IF($AD38="","",$AB38*$AD38))),""))</f>
        <v/>
      </c>
      <c r="AF38" s="20" t="n"/>
      <c r="AG38" s="22" t="n"/>
      <c r="AH38" s="23">
        <f>IF($A38="","",IFERROR(IF($AF38="","",IF($AF38=0,0,IF($AG38&lt;&gt;"",$AG38,IF(COUNT('Parâmetros'!$C$7)=0,"",'Parâmetros'!$C$7)))),""))</f>
        <v/>
      </c>
      <c r="AI38" s="9">
        <f>IF($A38="","",IFERROR(IF($AF38="","",IF($AF38=0,0,IF($AH38="","",$AF38*$AH38))),""))</f>
        <v/>
      </c>
      <c r="AJ38" s="20" t="n"/>
      <c r="AK38" s="9">
        <f>IF($A38="","",IFERROR(SUM($AE38,$AI38,$AJ38),0))</f>
        <v/>
      </c>
      <c r="AL38" s="9">
        <f>IF($A38="","",IFERROR(IF(OR(AND($AB38&lt;&gt;"",$AE38=""),AND($AF38&lt;&gt;"",$AI38="")),"",$AA38-$AK38),""))</f>
        <v/>
      </c>
      <c r="AM38" s="16" t="n"/>
      <c r="AN38" s="16" t="n"/>
      <c r="AO38" s="17" t="n"/>
      <c r="AP38" s="24">
        <f>IF($A38="","",IFERROR(IF(OR($B38="",$D38="",$G38="",$H38=""),"Dados a completar",IF(OR($I38="Verificar datas",$H38&lt;$G38),"Verificar datas",IF(AND($T38="",$S38=""),"Apurar compensação",IF(OR($AB38="",$AF38=""),"Confirmar bases IRS/SS",IF(OR(AND($AB38&gt;0,$AE38=""),AND($AF38&gt;0,$AI38="")),"Confirmar taxas",IF(ROUND($AA38-$AK38-$AL38,2)&lt;&gt;0,"Erro de total","OK")))))),"Verificar"))</f>
        <v/>
      </c>
    </row>
    <row r="39">
      <c r="A39" s="16" t="n"/>
      <c r="B39" s="17" t="n"/>
      <c r="C39" s="16" t="n"/>
      <c r="D39" s="17" t="n"/>
      <c r="E39" s="16" t="n"/>
      <c r="F39" s="17" t="n"/>
      <c r="G39" s="18" t="n"/>
      <c r="H39" s="18" t="n"/>
      <c r="I39" s="19">
        <f>IF($A39="","",IFERROR(IF(OR($G39="",$H39=""),"",IF($H39&lt;$G39,"Verificar datas",$H39-$G39+1)),""))</f>
        <v/>
      </c>
      <c r="J39" s="20" t="n"/>
      <c r="K39" s="20" t="n"/>
      <c r="L39" s="20" t="n"/>
      <c r="M39" s="9">
        <f>IF($A39="","",IFERROR(SUM($J39:$L39),0))</f>
        <v/>
      </c>
      <c r="N39" s="20" t="n"/>
      <c r="O39" s="21" t="n"/>
      <c r="P39" s="20" t="n"/>
      <c r="Q39" s="9">
        <f>IF($A39="","",IFERROR(IF($P39&lt;&gt;"",$P39,IF('Parâmetros'!$C$8="Sim",IF(COUNT('Parâmetros'!$C$9)=0,"",'Parâmetros'!$C$9),"")),""))</f>
        <v/>
      </c>
      <c r="R39" s="9">
        <f>IF($A39="","",IFERROR(IF(OR($N39="",$O39=""),"",$N39*$O39),""))</f>
        <v/>
      </c>
      <c r="S39" s="9">
        <f>IF($A39="","",IFERROR(IF($R39="","",IF($Q39="",$R39,MIN($R39,$Q39))),""))</f>
        <v/>
      </c>
      <c r="T39" s="20" t="n"/>
      <c r="U39" s="9">
        <f>IF($A39="","",IFERROR(IF($T39&lt;&gt;"",$T39,$S39),""))</f>
        <v/>
      </c>
      <c r="V39" s="20" t="n"/>
      <c r="W39" s="20" t="n"/>
      <c r="X39" s="20" t="n"/>
      <c r="Y39" s="20" t="n"/>
      <c r="Z39" s="9">
        <f>IF($A39="","",IFERROR(SUM($V39:$Y39),0))</f>
        <v/>
      </c>
      <c r="AA39" s="9">
        <f>IF($A39="","",IFERROR(SUM($U39,$Z39),0))</f>
        <v/>
      </c>
      <c r="AB39" s="20" t="n"/>
      <c r="AC39" s="22" t="n"/>
      <c r="AD39" s="23">
        <f>IF($A39="","",IFERROR(IF($AB39="","",IF($AB39=0,0,IF($AC39&lt;&gt;"",$AC39,IF(COUNT('Parâmetros'!$C$6)=0,"",'Parâmetros'!$C$6)))),""))</f>
        <v/>
      </c>
      <c r="AE39" s="9">
        <f>IF($A39="","",IFERROR(IF($AB39="","",IF($AB39=0,0,IF($AD39="","",$AB39*$AD39))),""))</f>
        <v/>
      </c>
      <c r="AF39" s="20" t="n"/>
      <c r="AG39" s="22" t="n"/>
      <c r="AH39" s="23">
        <f>IF($A39="","",IFERROR(IF($AF39="","",IF($AF39=0,0,IF($AG39&lt;&gt;"",$AG39,IF(COUNT('Parâmetros'!$C$7)=0,"",'Parâmetros'!$C$7)))),""))</f>
        <v/>
      </c>
      <c r="AI39" s="9">
        <f>IF($A39="","",IFERROR(IF($AF39="","",IF($AF39=0,0,IF($AH39="","",$AF39*$AH39))),""))</f>
        <v/>
      </c>
      <c r="AJ39" s="20" t="n"/>
      <c r="AK39" s="9">
        <f>IF($A39="","",IFERROR(SUM($AE39,$AI39,$AJ39),0))</f>
        <v/>
      </c>
      <c r="AL39" s="9">
        <f>IF($A39="","",IFERROR(IF(OR(AND($AB39&lt;&gt;"",$AE39=""),AND($AF39&lt;&gt;"",$AI39="")),"",$AA39-$AK39),""))</f>
        <v/>
      </c>
      <c r="AM39" s="16" t="n"/>
      <c r="AN39" s="16" t="n"/>
      <c r="AO39" s="17" t="n"/>
      <c r="AP39" s="24">
        <f>IF($A39="","",IFERROR(IF(OR($B39="",$D39="",$G39="",$H39=""),"Dados a completar",IF(OR($I39="Verificar datas",$H39&lt;$G39),"Verificar datas",IF(AND($T39="",$S39=""),"Apurar compensação",IF(OR($AB39="",$AF39=""),"Confirmar bases IRS/SS",IF(OR(AND($AB39&gt;0,$AE39=""),AND($AF39&gt;0,$AI39="")),"Confirmar taxas",IF(ROUND($AA39-$AK39-$AL39,2)&lt;&gt;0,"Erro de total","OK")))))),"Verificar"))</f>
        <v/>
      </c>
    </row>
    <row r="40">
      <c r="A40" s="16" t="n"/>
      <c r="B40" s="17" t="n"/>
      <c r="C40" s="16" t="n"/>
      <c r="D40" s="17" t="n"/>
      <c r="E40" s="16" t="n"/>
      <c r="F40" s="17" t="n"/>
      <c r="G40" s="18" t="n"/>
      <c r="H40" s="18" t="n"/>
      <c r="I40" s="19">
        <f>IF($A40="","",IFERROR(IF(OR($G40="",$H40=""),"",IF($H40&lt;$G40,"Verificar datas",$H40-$G40+1)),""))</f>
        <v/>
      </c>
      <c r="J40" s="20" t="n"/>
      <c r="K40" s="20" t="n"/>
      <c r="L40" s="20" t="n"/>
      <c r="M40" s="9">
        <f>IF($A40="","",IFERROR(SUM($J40:$L40),0))</f>
        <v/>
      </c>
      <c r="N40" s="20" t="n"/>
      <c r="O40" s="21" t="n"/>
      <c r="P40" s="20" t="n"/>
      <c r="Q40" s="9">
        <f>IF($A40="","",IFERROR(IF($P40&lt;&gt;"",$P40,IF('Parâmetros'!$C$8="Sim",IF(COUNT('Parâmetros'!$C$9)=0,"",'Parâmetros'!$C$9),"")),""))</f>
        <v/>
      </c>
      <c r="R40" s="9">
        <f>IF($A40="","",IFERROR(IF(OR($N40="",$O40=""),"",$N40*$O40),""))</f>
        <v/>
      </c>
      <c r="S40" s="9">
        <f>IF($A40="","",IFERROR(IF($R40="","",IF($Q40="",$R40,MIN($R40,$Q40))),""))</f>
        <v/>
      </c>
      <c r="T40" s="20" t="n"/>
      <c r="U40" s="9">
        <f>IF($A40="","",IFERROR(IF($T40&lt;&gt;"",$T40,$S40),""))</f>
        <v/>
      </c>
      <c r="V40" s="20" t="n"/>
      <c r="W40" s="20" t="n"/>
      <c r="X40" s="20" t="n"/>
      <c r="Y40" s="20" t="n"/>
      <c r="Z40" s="9">
        <f>IF($A40="","",IFERROR(SUM($V40:$Y40),0))</f>
        <v/>
      </c>
      <c r="AA40" s="9">
        <f>IF($A40="","",IFERROR(SUM($U40,$Z40),0))</f>
        <v/>
      </c>
      <c r="AB40" s="20" t="n"/>
      <c r="AC40" s="22" t="n"/>
      <c r="AD40" s="23">
        <f>IF($A40="","",IFERROR(IF($AB40="","",IF($AB40=0,0,IF($AC40&lt;&gt;"",$AC40,IF(COUNT('Parâmetros'!$C$6)=0,"",'Parâmetros'!$C$6)))),""))</f>
        <v/>
      </c>
      <c r="AE40" s="9">
        <f>IF($A40="","",IFERROR(IF($AB40="","",IF($AB40=0,0,IF($AD40="","",$AB40*$AD40))),""))</f>
        <v/>
      </c>
      <c r="AF40" s="20" t="n"/>
      <c r="AG40" s="22" t="n"/>
      <c r="AH40" s="23">
        <f>IF($A40="","",IFERROR(IF($AF40="","",IF($AF40=0,0,IF($AG40&lt;&gt;"",$AG40,IF(COUNT('Parâmetros'!$C$7)=0,"",'Parâmetros'!$C$7)))),""))</f>
        <v/>
      </c>
      <c r="AI40" s="9">
        <f>IF($A40="","",IFERROR(IF($AF40="","",IF($AF40=0,0,IF($AH40="","",$AF40*$AH40))),""))</f>
        <v/>
      </c>
      <c r="AJ40" s="20" t="n"/>
      <c r="AK40" s="9">
        <f>IF($A40="","",IFERROR(SUM($AE40,$AI40,$AJ40),0))</f>
        <v/>
      </c>
      <c r="AL40" s="9">
        <f>IF($A40="","",IFERROR(IF(OR(AND($AB40&lt;&gt;"",$AE40=""),AND($AF40&lt;&gt;"",$AI40="")),"",$AA40-$AK40),""))</f>
        <v/>
      </c>
      <c r="AM40" s="16" t="n"/>
      <c r="AN40" s="16" t="n"/>
      <c r="AO40" s="17" t="n"/>
      <c r="AP40" s="24">
        <f>IF($A40="","",IFERROR(IF(OR($B40="",$D40="",$G40="",$H40=""),"Dados a completar",IF(OR($I40="Verificar datas",$H40&lt;$G40),"Verificar datas",IF(AND($T40="",$S40=""),"Apurar compensação",IF(OR($AB40="",$AF40=""),"Confirmar bases IRS/SS",IF(OR(AND($AB40&gt;0,$AE40=""),AND($AF40&gt;0,$AI40="")),"Confirmar taxas",IF(ROUND($AA40-$AK40-$AL40,2)&lt;&gt;0,"Erro de total","OK")))))),"Verificar"))</f>
        <v/>
      </c>
    </row>
    <row r="41">
      <c r="A41" s="16" t="n"/>
      <c r="B41" s="17" t="n"/>
      <c r="C41" s="16" t="n"/>
      <c r="D41" s="17" t="n"/>
      <c r="E41" s="16" t="n"/>
      <c r="F41" s="17" t="n"/>
      <c r="G41" s="18" t="n"/>
      <c r="H41" s="18" t="n"/>
      <c r="I41" s="19">
        <f>IF($A41="","",IFERROR(IF(OR($G41="",$H41=""),"",IF($H41&lt;$G41,"Verificar datas",$H41-$G41+1)),""))</f>
        <v/>
      </c>
      <c r="J41" s="20" t="n"/>
      <c r="K41" s="20" t="n"/>
      <c r="L41" s="20" t="n"/>
      <c r="M41" s="9">
        <f>IF($A41="","",IFERROR(SUM($J41:$L41),0))</f>
        <v/>
      </c>
      <c r="N41" s="20" t="n"/>
      <c r="O41" s="21" t="n"/>
      <c r="P41" s="20" t="n"/>
      <c r="Q41" s="9">
        <f>IF($A41="","",IFERROR(IF($P41&lt;&gt;"",$P41,IF('Parâmetros'!$C$8="Sim",IF(COUNT('Parâmetros'!$C$9)=0,"",'Parâmetros'!$C$9),"")),""))</f>
        <v/>
      </c>
      <c r="R41" s="9">
        <f>IF($A41="","",IFERROR(IF(OR($N41="",$O41=""),"",$N41*$O41),""))</f>
        <v/>
      </c>
      <c r="S41" s="9">
        <f>IF($A41="","",IFERROR(IF($R41="","",IF($Q41="",$R41,MIN($R41,$Q41))),""))</f>
        <v/>
      </c>
      <c r="T41" s="20" t="n"/>
      <c r="U41" s="9">
        <f>IF($A41="","",IFERROR(IF($T41&lt;&gt;"",$T41,$S41),""))</f>
        <v/>
      </c>
      <c r="V41" s="20" t="n"/>
      <c r="W41" s="20" t="n"/>
      <c r="X41" s="20" t="n"/>
      <c r="Y41" s="20" t="n"/>
      <c r="Z41" s="9">
        <f>IF($A41="","",IFERROR(SUM($V41:$Y41),0))</f>
        <v/>
      </c>
      <c r="AA41" s="9">
        <f>IF($A41="","",IFERROR(SUM($U41,$Z41),0))</f>
        <v/>
      </c>
      <c r="AB41" s="20" t="n"/>
      <c r="AC41" s="22" t="n"/>
      <c r="AD41" s="23">
        <f>IF($A41="","",IFERROR(IF($AB41="","",IF($AB41=0,0,IF($AC41&lt;&gt;"",$AC41,IF(COUNT('Parâmetros'!$C$6)=0,"",'Parâmetros'!$C$6)))),""))</f>
        <v/>
      </c>
      <c r="AE41" s="9">
        <f>IF($A41="","",IFERROR(IF($AB41="","",IF($AB41=0,0,IF($AD41="","",$AB41*$AD41))),""))</f>
        <v/>
      </c>
      <c r="AF41" s="20" t="n"/>
      <c r="AG41" s="22" t="n"/>
      <c r="AH41" s="23">
        <f>IF($A41="","",IFERROR(IF($AF41="","",IF($AF41=0,0,IF($AG41&lt;&gt;"",$AG41,IF(COUNT('Parâmetros'!$C$7)=0,"",'Parâmetros'!$C$7)))),""))</f>
        <v/>
      </c>
      <c r="AI41" s="9">
        <f>IF($A41="","",IFERROR(IF($AF41="","",IF($AF41=0,0,IF($AH41="","",$AF41*$AH41))),""))</f>
        <v/>
      </c>
      <c r="AJ41" s="20" t="n"/>
      <c r="AK41" s="9">
        <f>IF($A41="","",IFERROR(SUM($AE41,$AI41,$AJ41),0))</f>
        <v/>
      </c>
      <c r="AL41" s="9">
        <f>IF($A41="","",IFERROR(IF(OR(AND($AB41&lt;&gt;"",$AE41=""),AND($AF41&lt;&gt;"",$AI41="")),"",$AA41-$AK41),""))</f>
        <v/>
      </c>
      <c r="AM41" s="16" t="n"/>
      <c r="AN41" s="16" t="n"/>
      <c r="AO41" s="17" t="n"/>
      <c r="AP41" s="24">
        <f>IF($A41="","",IFERROR(IF(OR($B41="",$D41="",$G41="",$H41=""),"Dados a completar",IF(OR($I41="Verificar datas",$H41&lt;$G41),"Verificar datas",IF(AND($T41="",$S41=""),"Apurar compensação",IF(OR($AB41="",$AF41=""),"Confirmar bases IRS/SS",IF(OR(AND($AB41&gt;0,$AE41=""),AND($AF41&gt;0,$AI41="")),"Confirmar taxas",IF(ROUND($AA41-$AK41-$AL41,2)&lt;&gt;0,"Erro de total","OK")))))),"Verificar"))</f>
        <v/>
      </c>
    </row>
    <row r="42">
      <c r="A42" s="16" t="n"/>
      <c r="B42" s="17" t="n"/>
      <c r="C42" s="16" t="n"/>
      <c r="D42" s="17" t="n"/>
      <c r="E42" s="16" t="n"/>
      <c r="F42" s="17" t="n"/>
      <c r="G42" s="18" t="n"/>
      <c r="H42" s="18" t="n"/>
      <c r="I42" s="19">
        <f>IF($A42="","",IFERROR(IF(OR($G42="",$H42=""),"",IF($H42&lt;$G42,"Verificar datas",$H42-$G42+1)),""))</f>
        <v/>
      </c>
      <c r="J42" s="20" t="n"/>
      <c r="K42" s="20" t="n"/>
      <c r="L42" s="20" t="n"/>
      <c r="M42" s="9">
        <f>IF($A42="","",IFERROR(SUM($J42:$L42),0))</f>
        <v/>
      </c>
      <c r="N42" s="20" t="n"/>
      <c r="O42" s="21" t="n"/>
      <c r="P42" s="20" t="n"/>
      <c r="Q42" s="9">
        <f>IF($A42="","",IFERROR(IF($P42&lt;&gt;"",$P42,IF('Parâmetros'!$C$8="Sim",IF(COUNT('Parâmetros'!$C$9)=0,"",'Parâmetros'!$C$9),"")),""))</f>
        <v/>
      </c>
      <c r="R42" s="9">
        <f>IF($A42="","",IFERROR(IF(OR($N42="",$O42=""),"",$N42*$O42),""))</f>
        <v/>
      </c>
      <c r="S42" s="9">
        <f>IF($A42="","",IFERROR(IF($R42="","",IF($Q42="",$R42,MIN($R42,$Q42))),""))</f>
        <v/>
      </c>
      <c r="T42" s="20" t="n"/>
      <c r="U42" s="9">
        <f>IF($A42="","",IFERROR(IF($T42&lt;&gt;"",$T42,$S42),""))</f>
        <v/>
      </c>
      <c r="V42" s="20" t="n"/>
      <c r="W42" s="20" t="n"/>
      <c r="X42" s="20" t="n"/>
      <c r="Y42" s="20" t="n"/>
      <c r="Z42" s="9">
        <f>IF($A42="","",IFERROR(SUM($V42:$Y42),0))</f>
        <v/>
      </c>
      <c r="AA42" s="9">
        <f>IF($A42="","",IFERROR(SUM($U42,$Z42),0))</f>
        <v/>
      </c>
      <c r="AB42" s="20" t="n"/>
      <c r="AC42" s="22" t="n"/>
      <c r="AD42" s="23">
        <f>IF($A42="","",IFERROR(IF($AB42="","",IF($AB42=0,0,IF($AC42&lt;&gt;"",$AC42,IF(COUNT('Parâmetros'!$C$6)=0,"",'Parâmetros'!$C$6)))),""))</f>
        <v/>
      </c>
      <c r="AE42" s="9">
        <f>IF($A42="","",IFERROR(IF($AB42="","",IF($AB42=0,0,IF($AD42="","",$AB42*$AD42))),""))</f>
        <v/>
      </c>
      <c r="AF42" s="20" t="n"/>
      <c r="AG42" s="22" t="n"/>
      <c r="AH42" s="23">
        <f>IF($A42="","",IFERROR(IF($AF42="","",IF($AF42=0,0,IF($AG42&lt;&gt;"",$AG42,IF(COUNT('Parâmetros'!$C$7)=0,"",'Parâmetros'!$C$7)))),""))</f>
        <v/>
      </c>
      <c r="AI42" s="9">
        <f>IF($A42="","",IFERROR(IF($AF42="","",IF($AF42=0,0,IF($AH42="","",$AF42*$AH42))),""))</f>
        <v/>
      </c>
      <c r="AJ42" s="20" t="n"/>
      <c r="AK42" s="9">
        <f>IF($A42="","",IFERROR(SUM($AE42,$AI42,$AJ42),0))</f>
        <v/>
      </c>
      <c r="AL42" s="9">
        <f>IF($A42="","",IFERROR(IF(OR(AND($AB42&lt;&gt;"",$AE42=""),AND($AF42&lt;&gt;"",$AI42="")),"",$AA42-$AK42),""))</f>
        <v/>
      </c>
      <c r="AM42" s="16" t="n"/>
      <c r="AN42" s="16" t="n"/>
      <c r="AO42" s="17" t="n"/>
      <c r="AP42" s="24">
        <f>IF($A42="","",IFERROR(IF(OR($B42="",$D42="",$G42="",$H42=""),"Dados a completar",IF(OR($I42="Verificar datas",$H42&lt;$G42),"Verificar datas",IF(AND($T42="",$S42=""),"Apurar compensação",IF(OR($AB42="",$AF42=""),"Confirmar bases IRS/SS",IF(OR(AND($AB42&gt;0,$AE42=""),AND($AF42&gt;0,$AI42="")),"Confirmar taxas",IF(ROUND($AA42-$AK42-$AL42,2)&lt;&gt;0,"Erro de total","OK")))))),"Verificar"))</f>
        <v/>
      </c>
    </row>
    <row r="43">
      <c r="A43" s="16" t="n"/>
      <c r="B43" s="17" t="n"/>
      <c r="C43" s="16" t="n"/>
      <c r="D43" s="17" t="n"/>
      <c r="E43" s="16" t="n"/>
      <c r="F43" s="17" t="n"/>
      <c r="G43" s="18" t="n"/>
      <c r="H43" s="18" t="n"/>
      <c r="I43" s="19">
        <f>IF($A43="","",IFERROR(IF(OR($G43="",$H43=""),"",IF($H43&lt;$G43,"Verificar datas",$H43-$G43+1)),""))</f>
        <v/>
      </c>
      <c r="J43" s="20" t="n"/>
      <c r="K43" s="20" t="n"/>
      <c r="L43" s="20" t="n"/>
      <c r="M43" s="9">
        <f>IF($A43="","",IFERROR(SUM($J43:$L43),0))</f>
        <v/>
      </c>
      <c r="N43" s="20" t="n"/>
      <c r="O43" s="21" t="n"/>
      <c r="P43" s="20" t="n"/>
      <c r="Q43" s="9">
        <f>IF($A43="","",IFERROR(IF($P43&lt;&gt;"",$P43,IF('Parâmetros'!$C$8="Sim",IF(COUNT('Parâmetros'!$C$9)=0,"",'Parâmetros'!$C$9),"")),""))</f>
        <v/>
      </c>
      <c r="R43" s="9">
        <f>IF($A43="","",IFERROR(IF(OR($N43="",$O43=""),"",$N43*$O43),""))</f>
        <v/>
      </c>
      <c r="S43" s="9">
        <f>IF($A43="","",IFERROR(IF($R43="","",IF($Q43="",$R43,MIN($R43,$Q43))),""))</f>
        <v/>
      </c>
      <c r="T43" s="20" t="n"/>
      <c r="U43" s="9">
        <f>IF($A43="","",IFERROR(IF($T43&lt;&gt;"",$T43,$S43),""))</f>
        <v/>
      </c>
      <c r="V43" s="20" t="n"/>
      <c r="W43" s="20" t="n"/>
      <c r="X43" s="20" t="n"/>
      <c r="Y43" s="20" t="n"/>
      <c r="Z43" s="9">
        <f>IF($A43="","",IFERROR(SUM($V43:$Y43),0))</f>
        <v/>
      </c>
      <c r="AA43" s="9">
        <f>IF($A43="","",IFERROR(SUM($U43,$Z43),0))</f>
        <v/>
      </c>
      <c r="AB43" s="20" t="n"/>
      <c r="AC43" s="22" t="n"/>
      <c r="AD43" s="23">
        <f>IF($A43="","",IFERROR(IF($AB43="","",IF($AB43=0,0,IF($AC43&lt;&gt;"",$AC43,IF(COUNT('Parâmetros'!$C$6)=0,"",'Parâmetros'!$C$6)))),""))</f>
        <v/>
      </c>
      <c r="AE43" s="9">
        <f>IF($A43="","",IFERROR(IF($AB43="","",IF($AB43=0,0,IF($AD43="","",$AB43*$AD43))),""))</f>
        <v/>
      </c>
      <c r="AF43" s="20" t="n"/>
      <c r="AG43" s="22" t="n"/>
      <c r="AH43" s="23">
        <f>IF($A43="","",IFERROR(IF($AF43="","",IF($AF43=0,0,IF($AG43&lt;&gt;"",$AG43,IF(COUNT('Parâmetros'!$C$7)=0,"",'Parâmetros'!$C$7)))),""))</f>
        <v/>
      </c>
      <c r="AI43" s="9">
        <f>IF($A43="","",IFERROR(IF($AF43="","",IF($AF43=0,0,IF($AH43="","",$AF43*$AH43))),""))</f>
        <v/>
      </c>
      <c r="AJ43" s="20" t="n"/>
      <c r="AK43" s="9">
        <f>IF($A43="","",IFERROR(SUM($AE43,$AI43,$AJ43),0))</f>
        <v/>
      </c>
      <c r="AL43" s="9">
        <f>IF($A43="","",IFERROR(IF(OR(AND($AB43&lt;&gt;"",$AE43=""),AND($AF43&lt;&gt;"",$AI43="")),"",$AA43-$AK43),""))</f>
        <v/>
      </c>
      <c r="AM43" s="16" t="n"/>
      <c r="AN43" s="16" t="n"/>
      <c r="AO43" s="17" t="n"/>
      <c r="AP43" s="24">
        <f>IF($A43="","",IFERROR(IF(OR($B43="",$D43="",$G43="",$H43=""),"Dados a completar",IF(OR($I43="Verificar datas",$H43&lt;$G43),"Verificar datas",IF(AND($T43="",$S43=""),"Apurar compensação",IF(OR($AB43="",$AF43=""),"Confirmar bases IRS/SS",IF(OR(AND($AB43&gt;0,$AE43=""),AND($AF43&gt;0,$AI43="")),"Confirmar taxas",IF(ROUND($AA43-$AK43-$AL43,2)&lt;&gt;0,"Erro de total","OK")))))),"Verificar"))</f>
        <v/>
      </c>
    </row>
    <row r="44">
      <c r="A44" s="16" t="n"/>
      <c r="B44" s="17" t="n"/>
      <c r="C44" s="16" t="n"/>
      <c r="D44" s="17" t="n"/>
      <c r="E44" s="16" t="n"/>
      <c r="F44" s="17" t="n"/>
      <c r="G44" s="18" t="n"/>
      <c r="H44" s="18" t="n"/>
      <c r="I44" s="19">
        <f>IF($A44="","",IFERROR(IF(OR($G44="",$H44=""),"",IF($H44&lt;$G44,"Verificar datas",$H44-$G44+1)),""))</f>
        <v/>
      </c>
      <c r="J44" s="20" t="n"/>
      <c r="K44" s="20" t="n"/>
      <c r="L44" s="20" t="n"/>
      <c r="M44" s="9">
        <f>IF($A44="","",IFERROR(SUM($J44:$L44),0))</f>
        <v/>
      </c>
      <c r="N44" s="20" t="n"/>
      <c r="O44" s="21" t="n"/>
      <c r="P44" s="20" t="n"/>
      <c r="Q44" s="9">
        <f>IF($A44="","",IFERROR(IF($P44&lt;&gt;"",$P44,IF('Parâmetros'!$C$8="Sim",IF(COUNT('Parâmetros'!$C$9)=0,"",'Parâmetros'!$C$9),"")),""))</f>
        <v/>
      </c>
      <c r="R44" s="9">
        <f>IF($A44="","",IFERROR(IF(OR($N44="",$O44=""),"",$N44*$O44),""))</f>
        <v/>
      </c>
      <c r="S44" s="9">
        <f>IF($A44="","",IFERROR(IF($R44="","",IF($Q44="",$R44,MIN($R44,$Q44))),""))</f>
        <v/>
      </c>
      <c r="T44" s="20" t="n"/>
      <c r="U44" s="9">
        <f>IF($A44="","",IFERROR(IF($T44&lt;&gt;"",$T44,$S44),""))</f>
        <v/>
      </c>
      <c r="V44" s="20" t="n"/>
      <c r="W44" s="20" t="n"/>
      <c r="X44" s="20" t="n"/>
      <c r="Y44" s="20" t="n"/>
      <c r="Z44" s="9">
        <f>IF($A44="","",IFERROR(SUM($V44:$Y44),0))</f>
        <v/>
      </c>
      <c r="AA44" s="9">
        <f>IF($A44="","",IFERROR(SUM($U44,$Z44),0))</f>
        <v/>
      </c>
      <c r="AB44" s="20" t="n"/>
      <c r="AC44" s="22" t="n"/>
      <c r="AD44" s="23">
        <f>IF($A44="","",IFERROR(IF($AB44="","",IF($AB44=0,0,IF($AC44&lt;&gt;"",$AC44,IF(COUNT('Parâmetros'!$C$6)=0,"",'Parâmetros'!$C$6)))),""))</f>
        <v/>
      </c>
      <c r="AE44" s="9">
        <f>IF($A44="","",IFERROR(IF($AB44="","",IF($AB44=0,0,IF($AD44="","",$AB44*$AD44))),""))</f>
        <v/>
      </c>
      <c r="AF44" s="20" t="n"/>
      <c r="AG44" s="22" t="n"/>
      <c r="AH44" s="23">
        <f>IF($A44="","",IFERROR(IF($AF44="","",IF($AF44=0,0,IF($AG44&lt;&gt;"",$AG44,IF(COUNT('Parâmetros'!$C$7)=0,"",'Parâmetros'!$C$7)))),""))</f>
        <v/>
      </c>
      <c r="AI44" s="9">
        <f>IF($A44="","",IFERROR(IF($AF44="","",IF($AF44=0,0,IF($AH44="","",$AF44*$AH44))),""))</f>
        <v/>
      </c>
      <c r="AJ44" s="20" t="n"/>
      <c r="AK44" s="9">
        <f>IF($A44="","",IFERROR(SUM($AE44,$AI44,$AJ44),0))</f>
        <v/>
      </c>
      <c r="AL44" s="9">
        <f>IF($A44="","",IFERROR(IF(OR(AND($AB44&lt;&gt;"",$AE44=""),AND($AF44&lt;&gt;"",$AI44="")),"",$AA44-$AK44),""))</f>
        <v/>
      </c>
      <c r="AM44" s="16" t="n"/>
      <c r="AN44" s="16" t="n"/>
      <c r="AO44" s="17" t="n"/>
      <c r="AP44" s="24">
        <f>IF($A44="","",IFERROR(IF(OR($B44="",$D44="",$G44="",$H44=""),"Dados a completar",IF(OR($I44="Verificar datas",$H44&lt;$G44),"Verificar datas",IF(AND($T44="",$S44=""),"Apurar compensação",IF(OR($AB44="",$AF44=""),"Confirmar bases IRS/SS",IF(OR(AND($AB44&gt;0,$AE44=""),AND($AF44&gt;0,$AI44="")),"Confirmar taxas",IF(ROUND($AA44-$AK44-$AL44,2)&lt;&gt;0,"Erro de total","OK")))))),"Verificar"))</f>
        <v/>
      </c>
    </row>
    <row r="45">
      <c r="A45" s="16" t="n"/>
      <c r="B45" s="17" t="n"/>
      <c r="C45" s="16" t="n"/>
      <c r="D45" s="17" t="n"/>
      <c r="E45" s="16" t="n"/>
      <c r="F45" s="17" t="n"/>
      <c r="G45" s="18" t="n"/>
      <c r="H45" s="18" t="n"/>
      <c r="I45" s="19">
        <f>IF($A45="","",IFERROR(IF(OR($G45="",$H45=""),"",IF($H45&lt;$G45,"Verificar datas",$H45-$G45+1)),""))</f>
        <v/>
      </c>
      <c r="J45" s="20" t="n"/>
      <c r="K45" s="20" t="n"/>
      <c r="L45" s="20" t="n"/>
      <c r="M45" s="9">
        <f>IF($A45="","",IFERROR(SUM($J45:$L45),0))</f>
        <v/>
      </c>
      <c r="N45" s="20" t="n"/>
      <c r="O45" s="21" t="n"/>
      <c r="P45" s="20" t="n"/>
      <c r="Q45" s="9">
        <f>IF($A45="","",IFERROR(IF($P45&lt;&gt;"",$P45,IF('Parâmetros'!$C$8="Sim",IF(COUNT('Parâmetros'!$C$9)=0,"",'Parâmetros'!$C$9),"")),""))</f>
        <v/>
      </c>
      <c r="R45" s="9">
        <f>IF($A45="","",IFERROR(IF(OR($N45="",$O45=""),"",$N45*$O45),""))</f>
        <v/>
      </c>
      <c r="S45" s="9">
        <f>IF($A45="","",IFERROR(IF($R45="","",IF($Q45="",$R45,MIN($R45,$Q45))),""))</f>
        <v/>
      </c>
      <c r="T45" s="20" t="n"/>
      <c r="U45" s="9">
        <f>IF($A45="","",IFERROR(IF($T45&lt;&gt;"",$T45,$S45),""))</f>
        <v/>
      </c>
      <c r="V45" s="20" t="n"/>
      <c r="W45" s="20" t="n"/>
      <c r="X45" s="20" t="n"/>
      <c r="Y45" s="20" t="n"/>
      <c r="Z45" s="9">
        <f>IF($A45="","",IFERROR(SUM($V45:$Y45),0))</f>
        <v/>
      </c>
      <c r="AA45" s="9">
        <f>IF($A45="","",IFERROR(SUM($U45,$Z45),0))</f>
        <v/>
      </c>
      <c r="AB45" s="20" t="n"/>
      <c r="AC45" s="22" t="n"/>
      <c r="AD45" s="23">
        <f>IF($A45="","",IFERROR(IF($AB45="","",IF($AB45=0,0,IF($AC45&lt;&gt;"",$AC45,IF(COUNT('Parâmetros'!$C$6)=0,"",'Parâmetros'!$C$6)))),""))</f>
        <v/>
      </c>
      <c r="AE45" s="9">
        <f>IF($A45="","",IFERROR(IF($AB45="","",IF($AB45=0,0,IF($AD45="","",$AB45*$AD45))),""))</f>
        <v/>
      </c>
      <c r="AF45" s="20" t="n"/>
      <c r="AG45" s="22" t="n"/>
      <c r="AH45" s="23">
        <f>IF($A45="","",IFERROR(IF($AF45="","",IF($AF45=0,0,IF($AG45&lt;&gt;"",$AG45,IF(COUNT('Parâmetros'!$C$7)=0,"",'Parâmetros'!$C$7)))),""))</f>
        <v/>
      </c>
      <c r="AI45" s="9">
        <f>IF($A45="","",IFERROR(IF($AF45="","",IF($AF45=0,0,IF($AH45="","",$AF45*$AH45))),""))</f>
        <v/>
      </c>
      <c r="AJ45" s="20" t="n"/>
      <c r="AK45" s="9">
        <f>IF($A45="","",IFERROR(SUM($AE45,$AI45,$AJ45),0))</f>
        <v/>
      </c>
      <c r="AL45" s="9">
        <f>IF($A45="","",IFERROR(IF(OR(AND($AB45&lt;&gt;"",$AE45=""),AND($AF45&lt;&gt;"",$AI45="")),"",$AA45-$AK45),""))</f>
        <v/>
      </c>
      <c r="AM45" s="16" t="n"/>
      <c r="AN45" s="16" t="n"/>
      <c r="AO45" s="17" t="n"/>
      <c r="AP45" s="24">
        <f>IF($A45="","",IFERROR(IF(OR($B45="",$D45="",$G45="",$H45=""),"Dados a completar",IF(OR($I45="Verificar datas",$H45&lt;$G45),"Verificar datas",IF(AND($T45="",$S45=""),"Apurar compensação",IF(OR($AB45="",$AF45=""),"Confirmar bases IRS/SS",IF(OR(AND($AB45&gt;0,$AE45=""),AND($AF45&gt;0,$AI45="")),"Confirmar taxas",IF(ROUND($AA45-$AK45-$AL45,2)&lt;&gt;0,"Erro de total","OK")))))),"Verificar"))</f>
        <v/>
      </c>
    </row>
    <row r="46">
      <c r="A46" s="16" t="n"/>
      <c r="B46" s="17" t="n"/>
      <c r="C46" s="16" t="n"/>
      <c r="D46" s="17" t="n"/>
      <c r="E46" s="16" t="n"/>
      <c r="F46" s="17" t="n"/>
      <c r="G46" s="18" t="n"/>
      <c r="H46" s="18" t="n"/>
      <c r="I46" s="19">
        <f>IF($A46="","",IFERROR(IF(OR($G46="",$H46=""),"",IF($H46&lt;$G46,"Verificar datas",$H46-$G46+1)),""))</f>
        <v/>
      </c>
      <c r="J46" s="20" t="n"/>
      <c r="K46" s="20" t="n"/>
      <c r="L46" s="20" t="n"/>
      <c r="M46" s="9">
        <f>IF($A46="","",IFERROR(SUM($J46:$L46),0))</f>
        <v/>
      </c>
      <c r="N46" s="20" t="n"/>
      <c r="O46" s="21" t="n"/>
      <c r="P46" s="20" t="n"/>
      <c r="Q46" s="9">
        <f>IF($A46="","",IFERROR(IF($P46&lt;&gt;"",$P46,IF('Parâmetros'!$C$8="Sim",IF(COUNT('Parâmetros'!$C$9)=0,"",'Parâmetros'!$C$9),"")),""))</f>
        <v/>
      </c>
      <c r="R46" s="9">
        <f>IF($A46="","",IFERROR(IF(OR($N46="",$O46=""),"",$N46*$O46),""))</f>
        <v/>
      </c>
      <c r="S46" s="9">
        <f>IF($A46="","",IFERROR(IF($R46="","",IF($Q46="",$R46,MIN($R46,$Q46))),""))</f>
        <v/>
      </c>
      <c r="T46" s="20" t="n"/>
      <c r="U46" s="9">
        <f>IF($A46="","",IFERROR(IF($T46&lt;&gt;"",$T46,$S46),""))</f>
        <v/>
      </c>
      <c r="V46" s="20" t="n"/>
      <c r="W46" s="20" t="n"/>
      <c r="X46" s="20" t="n"/>
      <c r="Y46" s="20" t="n"/>
      <c r="Z46" s="9">
        <f>IF($A46="","",IFERROR(SUM($V46:$Y46),0))</f>
        <v/>
      </c>
      <c r="AA46" s="9">
        <f>IF($A46="","",IFERROR(SUM($U46,$Z46),0))</f>
        <v/>
      </c>
      <c r="AB46" s="20" t="n"/>
      <c r="AC46" s="22" t="n"/>
      <c r="AD46" s="23">
        <f>IF($A46="","",IFERROR(IF($AB46="","",IF($AB46=0,0,IF($AC46&lt;&gt;"",$AC46,IF(COUNT('Parâmetros'!$C$6)=0,"",'Parâmetros'!$C$6)))),""))</f>
        <v/>
      </c>
      <c r="AE46" s="9">
        <f>IF($A46="","",IFERROR(IF($AB46="","",IF($AB46=0,0,IF($AD46="","",$AB46*$AD46))),""))</f>
        <v/>
      </c>
      <c r="AF46" s="20" t="n"/>
      <c r="AG46" s="22" t="n"/>
      <c r="AH46" s="23">
        <f>IF($A46="","",IFERROR(IF($AF46="","",IF($AF46=0,0,IF($AG46&lt;&gt;"",$AG46,IF(COUNT('Parâmetros'!$C$7)=0,"",'Parâmetros'!$C$7)))),""))</f>
        <v/>
      </c>
      <c r="AI46" s="9">
        <f>IF($A46="","",IFERROR(IF($AF46="","",IF($AF46=0,0,IF($AH46="","",$AF46*$AH46))),""))</f>
        <v/>
      </c>
      <c r="AJ46" s="20" t="n"/>
      <c r="AK46" s="9">
        <f>IF($A46="","",IFERROR(SUM($AE46,$AI46,$AJ46),0))</f>
        <v/>
      </c>
      <c r="AL46" s="9">
        <f>IF($A46="","",IFERROR(IF(OR(AND($AB46&lt;&gt;"",$AE46=""),AND($AF46&lt;&gt;"",$AI46="")),"",$AA46-$AK46),""))</f>
        <v/>
      </c>
      <c r="AM46" s="16" t="n"/>
      <c r="AN46" s="16" t="n"/>
      <c r="AO46" s="17" t="n"/>
      <c r="AP46" s="24">
        <f>IF($A46="","",IFERROR(IF(OR($B46="",$D46="",$G46="",$H46=""),"Dados a completar",IF(OR($I46="Verificar datas",$H46&lt;$G46),"Verificar datas",IF(AND($T46="",$S46=""),"Apurar compensação",IF(OR($AB46="",$AF46=""),"Confirmar bases IRS/SS",IF(OR(AND($AB46&gt;0,$AE46=""),AND($AF46&gt;0,$AI46="")),"Confirmar taxas",IF(ROUND($AA46-$AK46-$AL46,2)&lt;&gt;0,"Erro de total","OK")))))),"Verificar"))</f>
        <v/>
      </c>
    </row>
    <row r="47">
      <c r="A47" s="16" t="n"/>
      <c r="B47" s="17" t="n"/>
      <c r="C47" s="16" t="n"/>
      <c r="D47" s="17" t="n"/>
      <c r="E47" s="16" t="n"/>
      <c r="F47" s="17" t="n"/>
      <c r="G47" s="18" t="n"/>
      <c r="H47" s="18" t="n"/>
      <c r="I47" s="19">
        <f>IF($A47="","",IFERROR(IF(OR($G47="",$H47=""),"",IF($H47&lt;$G47,"Verificar datas",$H47-$G47+1)),""))</f>
        <v/>
      </c>
      <c r="J47" s="20" t="n"/>
      <c r="K47" s="20" t="n"/>
      <c r="L47" s="20" t="n"/>
      <c r="M47" s="9">
        <f>IF($A47="","",IFERROR(SUM($J47:$L47),0))</f>
        <v/>
      </c>
      <c r="N47" s="20" t="n"/>
      <c r="O47" s="21" t="n"/>
      <c r="P47" s="20" t="n"/>
      <c r="Q47" s="9">
        <f>IF($A47="","",IFERROR(IF($P47&lt;&gt;"",$P47,IF('Parâmetros'!$C$8="Sim",IF(COUNT('Parâmetros'!$C$9)=0,"",'Parâmetros'!$C$9),"")),""))</f>
        <v/>
      </c>
      <c r="R47" s="9">
        <f>IF($A47="","",IFERROR(IF(OR($N47="",$O47=""),"",$N47*$O47),""))</f>
        <v/>
      </c>
      <c r="S47" s="9">
        <f>IF($A47="","",IFERROR(IF($R47="","",IF($Q47="",$R47,MIN($R47,$Q47))),""))</f>
        <v/>
      </c>
      <c r="T47" s="20" t="n"/>
      <c r="U47" s="9">
        <f>IF($A47="","",IFERROR(IF($T47&lt;&gt;"",$T47,$S47),""))</f>
        <v/>
      </c>
      <c r="V47" s="20" t="n"/>
      <c r="W47" s="20" t="n"/>
      <c r="X47" s="20" t="n"/>
      <c r="Y47" s="20" t="n"/>
      <c r="Z47" s="9">
        <f>IF($A47="","",IFERROR(SUM($V47:$Y47),0))</f>
        <v/>
      </c>
      <c r="AA47" s="9">
        <f>IF($A47="","",IFERROR(SUM($U47,$Z47),0))</f>
        <v/>
      </c>
      <c r="AB47" s="20" t="n"/>
      <c r="AC47" s="22" t="n"/>
      <c r="AD47" s="23">
        <f>IF($A47="","",IFERROR(IF($AB47="","",IF($AB47=0,0,IF($AC47&lt;&gt;"",$AC47,IF(COUNT('Parâmetros'!$C$6)=0,"",'Parâmetros'!$C$6)))),""))</f>
        <v/>
      </c>
      <c r="AE47" s="9">
        <f>IF($A47="","",IFERROR(IF($AB47="","",IF($AB47=0,0,IF($AD47="","",$AB47*$AD47))),""))</f>
        <v/>
      </c>
      <c r="AF47" s="20" t="n"/>
      <c r="AG47" s="22" t="n"/>
      <c r="AH47" s="23">
        <f>IF($A47="","",IFERROR(IF($AF47="","",IF($AF47=0,0,IF($AG47&lt;&gt;"",$AG47,IF(COUNT('Parâmetros'!$C$7)=0,"",'Parâmetros'!$C$7)))),""))</f>
        <v/>
      </c>
      <c r="AI47" s="9">
        <f>IF($A47="","",IFERROR(IF($AF47="","",IF($AF47=0,0,IF($AH47="","",$AF47*$AH47))),""))</f>
        <v/>
      </c>
      <c r="AJ47" s="20" t="n"/>
      <c r="AK47" s="9">
        <f>IF($A47="","",IFERROR(SUM($AE47,$AI47,$AJ47),0))</f>
        <v/>
      </c>
      <c r="AL47" s="9">
        <f>IF($A47="","",IFERROR(IF(OR(AND($AB47&lt;&gt;"",$AE47=""),AND($AF47&lt;&gt;"",$AI47="")),"",$AA47-$AK47),""))</f>
        <v/>
      </c>
      <c r="AM47" s="16" t="n"/>
      <c r="AN47" s="16" t="n"/>
      <c r="AO47" s="17" t="n"/>
      <c r="AP47" s="24">
        <f>IF($A47="","",IFERROR(IF(OR($B47="",$D47="",$G47="",$H47=""),"Dados a completar",IF(OR($I47="Verificar datas",$H47&lt;$G47),"Verificar datas",IF(AND($T47="",$S47=""),"Apurar compensação",IF(OR($AB47="",$AF47=""),"Confirmar bases IRS/SS",IF(OR(AND($AB47&gt;0,$AE47=""),AND($AF47&gt;0,$AI47="")),"Confirmar taxas",IF(ROUND($AA47-$AK47-$AL47,2)&lt;&gt;0,"Erro de total","OK")))))),"Verificar"))</f>
        <v/>
      </c>
    </row>
    <row r="48">
      <c r="A48" s="16" t="n"/>
      <c r="B48" s="17" t="n"/>
      <c r="C48" s="16" t="n"/>
      <c r="D48" s="17" t="n"/>
      <c r="E48" s="16" t="n"/>
      <c r="F48" s="17" t="n"/>
      <c r="G48" s="18" t="n"/>
      <c r="H48" s="18" t="n"/>
      <c r="I48" s="19">
        <f>IF($A48="","",IFERROR(IF(OR($G48="",$H48=""),"",IF($H48&lt;$G48,"Verificar datas",$H48-$G48+1)),""))</f>
        <v/>
      </c>
      <c r="J48" s="20" t="n"/>
      <c r="K48" s="20" t="n"/>
      <c r="L48" s="20" t="n"/>
      <c r="M48" s="9">
        <f>IF($A48="","",IFERROR(SUM($J48:$L48),0))</f>
        <v/>
      </c>
      <c r="N48" s="20" t="n"/>
      <c r="O48" s="21" t="n"/>
      <c r="P48" s="20" t="n"/>
      <c r="Q48" s="9">
        <f>IF($A48="","",IFERROR(IF($P48&lt;&gt;"",$P48,IF('Parâmetros'!$C$8="Sim",IF(COUNT('Parâmetros'!$C$9)=0,"",'Parâmetros'!$C$9),"")),""))</f>
        <v/>
      </c>
      <c r="R48" s="9">
        <f>IF($A48="","",IFERROR(IF(OR($N48="",$O48=""),"",$N48*$O48),""))</f>
        <v/>
      </c>
      <c r="S48" s="9">
        <f>IF($A48="","",IFERROR(IF($R48="","",IF($Q48="",$R48,MIN($R48,$Q48))),""))</f>
        <v/>
      </c>
      <c r="T48" s="20" t="n"/>
      <c r="U48" s="9">
        <f>IF($A48="","",IFERROR(IF($T48&lt;&gt;"",$T48,$S48),""))</f>
        <v/>
      </c>
      <c r="V48" s="20" t="n"/>
      <c r="W48" s="20" t="n"/>
      <c r="X48" s="20" t="n"/>
      <c r="Y48" s="20" t="n"/>
      <c r="Z48" s="9">
        <f>IF($A48="","",IFERROR(SUM($V48:$Y48),0))</f>
        <v/>
      </c>
      <c r="AA48" s="9">
        <f>IF($A48="","",IFERROR(SUM($U48,$Z48),0))</f>
        <v/>
      </c>
      <c r="AB48" s="20" t="n"/>
      <c r="AC48" s="22" t="n"/>
      <c r="AD48" s="23">
        <f>IF($A48="","",IFERROR(IF($AB48="","",IF($AB48=0,0,IF($AC48&lt;&gt;"",$AC48,IF(COUNT('Parâmetros'!$C$6)=0,"",'Parâmetros'!$C$6)))),""))</f>
        <v/>
      </c>
      <c r="AE48" s="9">
        <f>IF($A48="","",IFERROR(IF($AB48="","",IF($AB48=0,0,IF($AD48="","",$AB48*$AD48))),""))</f>
        <v/>
      </c>
      <c r="AF48" s="20" t="n"/>
      <c r="AG48" s="22" t="n"/>
      <c r="AH48" s="23">
        <f>IF($A48="","",IFERROR(IF($AF48="","",IF($AF48=0,0,IF($AG48&lt;&gt;"",$AG48,IF(COUNT('Parâmetros'!$C$7)=0,"",'Parâmetros'!$C$7)))),""))</f>
        <v/>
      </c>
      <c r="AI48" s="9">
        <f>IF($A48="","",IFERROR(IF($AF48="","",IF($AF48=0,0,IF($AH48="","",$AF48*$AH48))),""))</f>
        <v/>
      </c>
      <c r="AJ48" s="20" t="n"/>
      <c r="AK48" s="9">
        <f>IF($A48="","",IFERROR(SUM($AE48,$AI48,$AJ48),0))</f>
        <v/>
      </c>
      <c r="AL48" s="9">
        <f>IF($A48="","",IFERROR(IF(OR(AND($AB48&lt;&gt;"",$AE48=""),AND($AF48&lt;&gt;"",$AI48="")),"",$AA48-$AK48),""))</f>
        <v/>
      </c>
      <c r="AM48" s="16" t="n"/>
      <c r="AN48" s="16" t="n"/>
      <c r="AO48" s="17" t="n"/>
      <c r="AP48" s="24">
        <f>IF($A48="","",IFERROR(IF(OR($B48="",$D48="",$G48="",$H48=""),"Dados a completar",IF(OR($I48="Verificar datas",$H48&lt;$G48),"Verificar datas",IF(AND($T48="",$S48=""),"Apurar compensação",IF(OR($AB48="",$AF48=""),"Confirmar bases IRS/SS",IF(OR(AND($AB48&gt;0,$AE48=""),AND($AF48&gt;0,$AI48="")),"Confirmar taxas",IF(ROUND($AA48-$AK48-$AL48,2)&lt;&gt;0,"Erro de total","OK")))))),"Verificar"))</f>
        <v/>
      </c>
    </row>
    <row r="49">
      <c r="A49" s="16" t="n"/>
      <c r="B49" s="17" t="n"/>
      <c r="C49" s="16" t="n"/>
      <c r="D49" s="17" t="n"/>
      <c r="E49" s="16" t="n"/>
      <c r="F49" s="17" t="n"/>
      <c r="G49" s="18" t="n"/>
      <c r="H49" s="18" t="n"/>
      <c r="I49" s="19">
        <f>IF($A49="","",IFERROR(IF(OR($G49="",$H49=""),"",IF($H49&lt;$G49,"Verificar datas",$H49-$G49+1)),""))</f>
        <v/>
      </c>
      <c r="J49" s="20" t="n"/>
      <c r="K49" s="20" t="n"/>
      <c r="L49" s="20" t="n"/>
      <c r="M49" s="9">
        <f>IF($A49="","",IFERROR(SUM($J49:$L49),0))</f>
        <v/>
      </c>
      <c r="N49" s="20" t="n"/>
      <c r="O49" s="21" t="n"/>
      <c r="P49" s="20" t="n"/>
      <c r="Q49" s="9">
        <f>IF($A49="","",IFERROR(IF($P49&lt;&gt;"",$P49,IF('Parâmetros'!$C$8="Sim",IF(COUNT('Parâmetros'!$C$9)=0,"",'Parâmetros'!$C$9),"")),""))</f>
        <v/>
      </c>
      <c r="R49" s="9">
        <f>IF($A49="","",IFERROR(IF(OR($N49="",$O49=""),"",$N49*$O49),""))</f>
        <v/>
      </c>
      <c r="S49" s="9">
        <f>IF($A49="","",IFERROR(IF($R49="","",IF($Q49="",$R49,MIN($R49,$Q49))),""))</f>
        <v/>
      </c>
      <c r="T49" s="20" t="n"/>
      <c r="U49" s="9">
        <f>IF($A49="","",IFERROR(IF($T49&lt;&gt;"",$T49,$S49),""))</f>
        <v/>
      </c>
      <c r="V49" s="20" t="n"/>
      <c r="W49" s="20" t="n"/>
      <c r="X49" s="20" t="n"/>
      <c r="Y49" s="20" t="n"/>
      <c r="Z49" s="9">
        <f>IF($A49="","",IFERROR(SUM($V49:$Y49),0))</f>
        <v/>
      </c>
      <c r="AA49" s="9">
        <f>IF($A49="","",IFERROR(SUM($U49,$Z49),0))</f>
        <v/>
      </c>
      <c r="AB49" s="20" t="n"/>
      <c r="AC49" s="22" t="n"/>
      <c r="AD49" s="23">
        <f>IF($A49="","",IFERROR(IF($AB49="","",IF($AB49=0,0,IF($AC49&lt;&gt;"",$AC49,IF(COUNT('Parâmetros'!$C$6)=0,"",'Parâmetros'!$C$6)))),""))</f>
        <v/>
      </c>
      <c r="AE49" s="9">
        <f>IF($A49="","",IFERROR(IF($AB49="","",IF($AB49=0,0,IF($AD49="","",$AB49*$AD49))),""))</f>
        <v/>
      </c>
      <c r="AF49" s="20" t="n"/>
      <c r="AG49" s="22" t="n"/>
      <c r="AH49" s="23">
        <f>IF($A49="","",IFERROR(IF($AF49="","",IF($AF49=0,0,IF($AG49&lt;&gt;"",$AG49,IF(COUNT('Parâmetros'!$C$7)=0,"",'Parâmetros'!$C$7)))),""))</f>
        <v/>
      </c>
      <c r="AI49" s="9">
        <f>IF($A49="","",IFERROR(IF($AF49="","",IF($AF49=0,0,IF($AH49="","",$AF49*$AH49))),""))</f>
        <v/>
      </c>
      <c r="AJ49" s="20" t="n"/>
      <c r="AK49" s="9">
        <f>IF($A49="","",IFERROR(SUM($AE49,$AI49,$AJ49),0))</f>
        <v/>
      </c>
      <c r="AL49" s="9">
        <f>IF($A49="","",IFERROR(IF(OR(AND($AB49&lt;&gt;"",$AE49=""),AND($AF49&lt;&gt;"",$AI49="")),"",$AA49-$AK49),""))</f>
        <v/>
      </c>
      <c r="AM49" s="16" t="n"/>
      <c r="AN49" s="16" t="n"/>
      <c r="AO49" s="17" t="n"/>
      <c r="AP49" s="24">
        <f>IF($A49="","",IFERROR(IF(OR($B49="",$D49="",$G49="",$H49=""),"Dados a completar",IF(OR($I49="Verificar datas",$H49&lt;$G49),"Verificar datas",IF(AND($T49="",$S49=""),"Apurar compensação",IF(OR($AB49="",$AF49=""),"Confirmar bases IRS/SS",IF(OR(AND($AB49&gt;0,$AE49=""),AND($AF49&gt;0,$AI49="")),"Confirmar taxas",IF(ROUND($AA49-$AK49-$AL49,2)&lt;&gt;0,"Erro de total","OK")))))),"Verificar"))</f>
        <v/>
      </c>
    </row>
    <row r="50">
      <c r="A50" s="16" t="n"/>
      <c r="B50" s="17" t="n"/>
      <c r="C50" s="16" t="n"/>
      <c r="D50" s="17" t="n"/>
      <c r="E50" s="16" t="n"/>
      <c r="F50" s="17" t="n"/>
      <c r="G50" s="18" t="n"/>
      <c r="H50" s="18" t="n"/>
      <c r="I50" s="19">
        <f>IF($A50="","",IFERROR(IF(OR($G50="",$H50=""),"",IF($H50&lt;$G50,"Verificar datas",$H50-$G50+1)),""))</f>
        <v/>
      </c>
      <c r="J50" s="20" t="n"/>
      <c r="K50" s="20" t="n"/>
      <c r="L50" s="20" t="n"/>
      <c r="M50" s="9">
        <f>IF($A50="","",IFERROR(SUM($J50:$L50),0))</f>
        <v/>
      </c>
      <c r="N50" s="20" t="n"/>
      <c r="O50" s="21" t="n"/>
      <c r="P50" s="20" t="n"/>
      <c r="Q50" s="9">
        <f>IF($A50="","",IFERROR(IF($P50&lt;&gt;"",$P50,IF('Parâmetros'!$C$8="Sim",IF(COUNT('Parâmetros'!$C$9)=0,"",'Parâmetros'!$C$9),"")),""))</f>
        <v/>
      </c>
      <c r="R50" s="9">
        <f>IF($A50="","",IFERROR(IF(OR($N50="",$O50=""),"",$N50*$O50),""))</f>
        <v/>
      </c>
      <c r="S50" s="9">
        <f>IF($A50="","",IFERROR(IF($R50="","",IF($Q50="",$R50,MIN($R50,$Q50))),""))</f>
        <v/>
      </c>
      <c r="T50" s="20" t="n"/>
      <c r="U50" s="9">
        <f>IF($A50="","",IFERROR(IF($T50&lt;&gt;"",$T50,$S50),""))</f>
        <v/>
      </c>
      <c r="V50" s="20" t="n"/>
      <c r="W50" s="20" t="n"/>
      <c r="X50" s="20" t="n"/>
      <c r="Y50" s="20" t="n"/>
      <c r="Z50" s="9">
        <f>IF($A50="","",IFERROR(SUM($V50:$Y50),0))</f>
        <v/>
      </c>
      <c r="AA50" s="9">
        <f>IF($A50="","",IFERROR(SUM($U50,$Z50),0))</f>
        <v/>
      </c>
      <c r="AB50" s="20" t="n"/>
      <c r="AC50" s="22" t="n"/>
      <c r="AD50" s="23">
        <f>IF($A50="","",IFERROR(IF($AB50="","",IF($AB50=0,0,IF($AC50&lt;&gt;"",$AC50,IF(COUNT('Parâmetros'!$C$6)=0,"",'Parâmetros'!$C$6)))),""))</f>
        <v/>
      </c>
      <c r="AE50" s="9">
        <f>IF($A50="","",IFERROR(IF($AB50="","",IF($AB50=0,0,IF($AD50="","",$AB50*$AD50))),""))</f>
        <v/>
      </c>
      <c r="AF50" s="20" t="n"/>
      <c r="AG50" s="22" t="n"/>
      <c r="AH50" s="23">
        <f>IF($A50="","",IFERROR(IF($AF50="","",IF($AF50=0,0,IF($AG50&lt;&gt;"",$AG50,IF(COUNT('Parâmetros'!$C$7)=0,"",'Parâmetros'!$C$7)))),""))</f>
        <v/>
      </c>
      <c r="AI50" s="9">
        <f>IF($A50="","",IFERROR(IF($AF50="","",IF($AF50=0,0,IF($AH50="","",$AF50*$AH50))),""))</f>
        <v/>
      </c>
      <c r="AJ50" s="20" t="n"/>
      <c r="AK50" s="9">
        <f>IF($A50="","",IFERROR(SUM($AE50,$AI50,$AJ50),0))</f>
        <v/>
      </c>
      <c r="AL50" s="9">
        <f>IF($A50="","",IFERROR(IF(OR(AND($AB50&lt;&gt;"",$AE50=""),AND($AF50&lt;&gt;"",$AI50="")),"",$AA50-$AK50),""))</f>
        <v/>
      </c>
      <c r="AM50" s="16" t="n"/>
      <c r="AN50" s="16" t="n"/>
      <c r="AO50" s="17" t="n"/>
      <c r="AP50" s="24">
        <f>IF($A50="","",IFERROR(IF(OR($B50="",$D50="",$G50="",$H50=""),"Dados a completar",IF(OR($I50="Verificar datas",$H50&lt;$G50),"Verificar datas",IF(AND($T50="",$S50=""),"Apurar compensação",IF(OR($AB50="",$AF50=""),"Confirmar bases IRS/SS",IF(OR(AND($AB50&gt;0,$AE50=""),AND($AF50&gt;0,$AI50="")),"Confirmar taxas",IF(ROUND($AA50-$AK50-$AL50,2)&lt;&gt;0,"Erro de total","OK")))))),"Verificar"))</f>
        <v/>
      </c>
    </row>
    <row r="51">
      <c r="A51" s="16" t="n"/>
      <c r="B51" s="17" t="n"/>
      <c r="C51" s="16" t="n"/>
      <c r="D51" s="17" t="n"/>
      <c r="E51" s="16" t="n"/>
      <c r="F51" s="17" t="n"/>
      <c r="G51" s="18" t="n"/>
      <c r="H51" s="18" t="n"/>
      <c r="I51" s="19">
        <f>IF($A51="","",IFERROR(IF(OR($G51="",$H51=""),"",IF($H51&lt;$G51,"Verificar datas",$H51-$G51+1)),""))</f>
        <v/>
      </c>
      <c r="J51" s="20" t="n"/>
      <c r="K51" s="20" t="n"/>
      <c r="L51" s="20" t="n"/>
      <c r="M51" s="9">
        <f>IF($A51="","",IFERROR(SUM($J51:$L51),0))</f>
        <v/>
      </c>
      <c r="N51" s="20" t="n"/>
      <c r="O51" s="21" t="n"/>
      <c r="P51" s="20" t="n"/>
      <c r="Q51" s="9">
        <f>IF($A51="","",IFERROR(IF($P51&lt;&gt;"",$P51,IF('Parâmetros'!$C$8="Sim",IF(COUNT('Parâmetros'!$C$9)=0,"",'Parâmetros'!$C$9),"")),""))</f>
        <v/>
      </c>
      <c r="R51" s="9">
        <f>IF($A51="","",IFERROR(IF(OR($N51="",$O51=""),"",$N51*$O51),""))</f>
        <v/>
      </c>
      <c r="S51" s="9">
        <f>IF($A51="","",IFERROR(IF($R51="","",IF($Q51="",$R51,MIN($R51,$Q51))),""))</f>
        <v/>
      </c>
      <c r="T51" s="20" t="n"/>
      <c r="U51" s="9">
        <f>IF($A51="","",IFERROR(IF($T51&lt;&gt;"",$T51,$S51),""))</f>
        <v/>
      </c>
      <c r="V51" s="20" t="n"/>
      <c r="W51" s="20" t="n"/>
      <c r="X51" s="20" t="n"/>
      <c r="Y51" s="20" t="n"/>
      <c r="Z51" s="9">
        <f>IF($A51="","",IFERROR(SUM($V51:$Y51),0))</f>
        <v/>
      </c>
      <c r="AA51" s="9">
        <f>IF($A51="","",IFERROR(SUM($U51,$Z51),0))</f>
        <v/>
      </c>
      <c r="AB51" s="20" t="n"/>
      <c r="AC51" s="22" t="n"/>
      <c r="AD51" s="23">
        <f>IF($A51="","",IFERROR(IF($AB51="","",IF($AB51=0,0,IF($AC51&lt;&gt;"",$AC51,IF(COUNT('Parâmetros'!$C$6)=0,"",'Parâmetros'!$C$6)))),""))</f>
        <v/>
      </c>
      <c r="AE51" s="9">
        <f>IF($A51="","",IFERROR(IF($AB51="","",IF($AB51=0,0,IF($AD51="","",$AB51*$AD51))),""))</f>
        <v/>
      </c>
      <c r="AF51" s="20" t="n"/>
      <c r="AG51" s="22" t="n"/>
      <c r="AH51" s="23">
        <f>IF($A51="","",IFERROR(IF($AF51="","",IF($AF51=0,0,IF($AG51&lt;&gt;"",$AG51,IF(COUNT('Parâmetros'!$C$7)=0,"",'Parâmetros'!$C$7)))),""))</f>
        <v/>
      </c>
      <c r="AI51" s="9">
        <f>IF($A51="","",IFERROR(IF($AF51="","",IF($AF51=0,0,IF($AH51="","",$AF51*$AH51))),""))</f>
        <v/>
      </c>
      <c r="AJ51" s="20" t="n"/>
      <c r="AK51" s="9">
        <f>IF($A51="","",IFERROR(SUM($AE51,$AI51,$AJ51),0))</f>
        <v/>
      </c>
      <c r="AL51" s="9">
        <f>IF($A51="","",IFERROR(IF(OR(AND($AB51&lt;&gt;"",$AE51=""),AND($AF51&lt;&gt;"",$AI51="")),"",$AA51-$AK51),""))</f>
        <v/>
      </c>
      <c r="AM51" s="16" t="n"/>
      <c r="AN51" s="16" t="n"/>
      <c r="AO51" s="17" t="n"/>
      <c r="AP51" s="24">
        <f>IF($A51="","",IFERROR(IF(OR($B51="",$D51="",$G51="",$H51=""),"Dados a completar",IF(OR($I51="Verificar datas",$H51&lt;$G51),"Verificar datas",IF(AND($T51="",$S51=""),"Apurar compensação",IF(OR($AB51="",$AF51=""),"Confirmar bases IRS/SS",IF(OR(AND($AB51&gt;0,$AE51=""),AND($AF51&gt;0,$AI51="")),"Confirmar taxas",IF(ROUND($AA51-$AK51-$AL51,2)&lt;&gt;0,"Erro de total","OK")))))),"Verificar"))</f>
        <v/>
      </c>
    </row>
    <row r="52">
      <c r="A52" s="16" t="n"/>
      <c r="B52" s="17" t="n"/>
      <c r="C52" s="16" t="n"/>
      <c r="D52" s="17" t="n"/>
      <c r="E52" s="16" t="n"/>
      <c r="F52" s="17" t="n"/>
      <c r="G52" s="18" t="n"/>
      <c r="H52" s="18" t="n"/>
      <c r="I52" s="19">
        <f>IF($A52="","",IFERROR(IF(OR($G52="",$H52=""),"",IF($H52&lt;$G52,"Verificar datas",$H52-$G52+1)),""))</f>
        <v/>
      </c>
      <c r="J52" s="20" t="n"/>
      <c r="K52" s="20" t="n"/>
      <c r="L52" s="20" t="n"/>
      <c r="M52" s="9">
        <f>IF($A52="","",IFERROR(SUM($J52:$L52),0))</f>
        <v/>
      </c>
      <c r="N52" s="20" t="n"/>
      <c r="O52" s="21" t="n"/>
      <c r="P52" s="20" t="n"/>
      <c r="Q52" s="9">
        <f>IF($A52="","",IFERROR(IF($P52&lt;&gt;"",$P52,IF('Parâmetros'!$C$8="Sim",IF(COUNT('Parâmetros'!$C$9)=0,"",'Parâmetros'!$C$9),"")),""))</f>
        <v/>
      </c>
      <c r="R52" s="9">
        <f>IF($A52="","",IFERROR(IF(OR($N52="",$O52=""),"",$N52*$O52),""))</f>
        <v/>
      </c>
      <c r="S52" s="9">
        <f>IF($A52="","",IFERROR(IF($R52="","",IF($Q52="",$R52,MIN($R52,$Q52))),""))</f>
        <v/>
      </c>
      <c r="T52" s="20" t="n"/>
      <c r="U52" s="9">
        <f>IF($A52="","",IFERROR(IF($T52&lt;&gt;"",$T52,$S52),""))</f>
        <v/>
      </c>
      <c r="V52" s="20" t="n"/>
      <c r="W52" s="20" t="n"/>
      <c r="X52" s="20" t="n"/>
      <c r="Y52" s="20" t="n"/>
      <c r="Z52" s="9">
        <f>IF($A52="","",IFERROR(SUM($V52:$Y52),0))</f>
        <v/>
      </c>
      <c r="AA52" s="9">
        <f>IF($A52="","",IFERROR(SUM($U52,$Z52),0))</f>
        <v/>
      </c>
      <c r="AB52" s="20" t="n"/>
      <c r="AC52" s="22" t="n"/>
      <c r="AD52" s="23">
        <f>IF($A52="","",IFERROR(IF($AB52="","",IF($AB52=0,0,IF($AC52&lt;&gt;"",$AC52,IF(COUNT('Parâmetros'!$C$6)=0,"",'Parâmetros'!$C$6)))),""))</f>
        <v/>
      </c>
      <c r="AE52" s="9">
        <f>IF($A52="","",IFERROR(IF($AB52="","",IF($AB52=0,0,IF($AD52="","",$AB52*$AD52))),""))</f>
        <v/>
      </c>
      <c r="AF52" s="20" t="n"/>
      <c r="AG52" s="22" t="n"/>
      <c r="AH52" s="23">
        <f>IF($A52="","",IFERROR(IF($AF52="","",IF($AF52=0,0,IF($AG52&lt;&gt;"",$AG52,IF(COUNT('Parâmetros'!$C$7)=0,"",'Parâmetros'!$C$7)))),""))</f>
        <v/>
      </c>
      <c r="AI52" s="9">
        <f>IF($A52="","",IFERROR(IF($AF52="","",IF($AF52=0,0,IF($AH52="","",$AF52*$AH52))),""))</f>
        <v/>
      </c>
      <c r="AJ52" s="20" t="n"/>
      <c r="AK52" s="9">
        <f>IF($A52="","",IFERROR(SUM($AE52,$AI52,$AJ52),0))</f>
        <v/>
      </c>
      <c r="AL52" s="9">
        <f>IF($A52="","",IFERROR(IF(OR(AND($AB52&lt;&gt;"",$AE52=""),AND($AF52&lt;&gt;"",$AI52="")),"",$AA52-$AK52),""))</f>
        <v/>
      </c>
      <c r="AM52" s="16" t="n"/>
      <c r="AN52" s="16" t="n"/>
      <c r="AO52" s="17" t="n"/>
      <c r="AP52" s="24">
        <f>IF($A52="","",IFERROR(IF(OR($B52="",$D52="",$G52="",$H52=""),"Dados a completar",IF(OR($I52="Verificar datas",$H52&lt;$G52),"Verificar datas",IF(AND($T52="",$S52=""),"Apurar compensação",IF(OR($AB52="",$AF52=""),"Confirmar bases IRS/SS",IF(OR(AND($AB52&gt;0,$AE52=""),AND($AF52&gt;0,$AI52="")),"Confirmar taxas",IF(ROUND($AA52-$AK52-$AL52,2)&lt;&gt;0,"Erro de total","OK")))))),"Verificar"))</f>
        <v/>
      </c>
    </row>
    <row r="53">
      <c r="A53" s="16" t="n"/>
      <c r="B53" s="17" t="n"/>
      <c r="C53" s="16" t="n"/>
      <c r="D53" s="17" t="n"/>
      <c r="E53" s="16" t="n"/>
      <c r="F53" s="17" t="n"/>
      <c r="G53" s="18" t="n"/>
      <c r="H53" s="18" t="n"/>
      <c r="I53" s="19">
        <f>IF($A53="","",IFERROR(IF(OR($G53="",$H53=""),"",IF($H53&lt;$G53,"Verificar datas",$H53-$G53+1)),""))</f>
        <v/>
      </c>
      <c r="J53" s="20" t="n"/>
      <c r="K53" s="20" t="n"/>
      <c r="L53" s="20" t="n"/>
      <c r="M53" s="9">
        <f>IF($A53="","",IFERROR(SUM($J53:$L53),0))</f>
        <v/>
      </c>
      <c r="N53" s="20" t="n"/>
      <c r="O53" s="21" t="n"/>
      <c r="P53" s="20" t="n"/>
      <c r="Q53" s="9">
        <f>IF($A53="","",IFERROR(IF($P53&lt;&gt;"",$P53,IF('Parâmetros'!$C$8="Sim",IF(COUNT('Parâmetros'!$C$9)=0,"",'Parâmetros'!$C$9),"")),""))</f>
        <v/>
      </c>
      <c r="R53" s="9">
        <f>IF($A53="","",IFERROR(IF(OR($N53="",$O53=""),"",$N53*$O53),""))</f>
        <v/>
      </c>
      <c r="S53" s="9">
        <f>IF($A53="","",IFERROR(IF($R53="","",IF($Q53="",$R53,MIN($R53,$Q53))),""))</f>
        <v/>
      </c>
      <c r="T53" s="20" t="n"/>
      <c r="U53" s="9">
        <f>IF($A53="","",IFERROR(IF($T53&lt;&gt;"",$T53,$S53),""))</f>
        <v/>
      </c>
      <c r="V53" s="20" t="n"/>
      <c r="W53" s="20" t="n"/>
      <c r="X53" s="20" t="n"/>
      <c r="Y53" s="20" t="n"/>
      <c r="Z53" s="9">
        <f>IF($A53="","",IFERROR(SUM($V53:$Y53),0))</f>
        <v/>
      </c>
      <c r="AA53" s="9">
        <f>IF($A53="","",IFERROR(SUM($U53,$Z53),0))</f>
        <v/>
      </c>
      <c r="AB53" s="20" t="n"/>
      <c r="AC53" s="22" t="n"/>
      <c r="AD53" s="23">
        <f>IF($A53="","",IFERROR(IF($AB53="","",IF($AB53=0,0,IF($AC53&lt;&gt;"",$AC53,IF(COUNT('Parâmetros'!$C$6)=0,"",'Parâmetros'!$C$6)))),""))</f>
        <v/>
      </c>
      <c r="AE53" s="9">
        <f>IF($A53="","",IFERROR(IF($AB53="","",IF($AB53=0,0,IF($AD53="","",$AB53*$AD53))),""))</f>
        <v/>
      </c>
      <c r="AF53" s="20" t="n"/>
      <c r="AG53" s="22" t="n"/>
      <c r="AH53" s="23">
        <f>IF($A53="","",IFERROR(IF($AF53="","",IF($AF53=0,0,IF($AG53&lt;&gt;"",$AG53,IF(COUNT('Parâmetros'!$C$7)=0,"",'Parâmetros'!$C$7)))),""))</f>
        <v/>
      </c>
      <c r="AI53" s="9">
        <f>IF($A53="","",IFERROR(IF($AF53="","",IF($AF53=0,0,IF($AH53="","",$AF53*$AH53))),""))</f>
        <v/>
      </c>
      <c r="AJ53" s="20" t="n"/>
      <c r="AK53" s="9">
        <f>IF($A53="","",IFERROR(SUM($AE53,$AI53,$AJ53),0))</f>
        <v/>
      </c>
      <c r="AL53" s="9">
        <f>IF($A53="","",IFERROR(IF(OR(AND($AB53&lt;&gt;"",$AE53=""),AND($AF53&lt;&gt;"",$AI53="")),"",$AA53-$AK53),""))</f>
        <v/>
      </c>
      <c r="AM53" s="16" t="n"/>
      <c r="AN53" s="16" t="n"/>
      <c r="AO53" s="17" t="n"/>
      <c r="AP53" s="24">
        <f>IF($A53="","",IFERROR(IF(OR($B53="",$D53="",$G53="",$H53=""),"Dados a completar",IF(OR($I53="Verificar datas",$H53&lt;$G53),"Verificar datas",IF(AND($T53="",$S53=""),"Apurar compensação",IF(OR($AB53="",$AF53=""),"Confirmar bases IRS/SS",IF(OR(AND($AB53&gt;0,$AE53=""),AND($AF53&gt;0,$AI53="")),"Confirmar taxas",IF(ROUND($AA53-$AK53-$AL53,2)&lt;&gt;0,"Erro de total","OK")))))),"Verificar"))</f>
        <v/>
      </c>
    </row>
    <row r="54">
      <c r="A54" s="16" t="n"/>
      <c r="B54" s="17" t="n"/>
      <c r="C54" s="16" t="n"/>
      <c r="D54" s="17" t="n"/>
      <c r="E54" s="16" t="n"/>
      <c r="F54" s="17" t="n"/>
      <c r="G54" s="18" t="n"/>
      <c r="H54" s="18" t="n"/>
      <c r="I54" s="19">
        <f>IF($A54="","",IFERROR(IF(OR($G54="",$H54=""),"",IF($H54&lt;$G54,"Verificar datas",$H54-$G54+1)),""))</f>
        <v/>
      </c>
      <c r="J54" s="20" t="n"/>
      <c r="K54" s="20" t="n"/>
      <c r="L54" s="20" t="n"/>
      <c r="M54" s="9">
        <f>IF($A54="","",IFERROR(SUM($J54:$L54),0))</f>
        <v/>
      </c>
      <c r="N54" s="20" t="n"/>
      <c r="O54" s="21" t="n"/>
      <c r="P54" s="20" t="n"/>
      <c r="Q54" s="9">
        <f>IF($A54="","",IFERROR(IF($P54&lt;&gt;"",$P54,IF('Parâmetros'!$C$8="Sim",IF(COUNT('Parâmetros'!$C$9)=0,"",'Parâmetros'!$C$9),"")),""))</f>
        <v/>
      </c>
      <c r="R54" s="9">
        <f>IF($A54="","",IFERROR(IF(OR($N54="",$O54=""),"",$N54*$O54),""))</f>
        <v/>
      </c>
      <c r="S54" s="9">
        <f>IF($A54="","",IFERROR(IF($R54="","",IF($Q54="",$R54,MIN($R54,$Q54))),""))</f>
        <v/>
      </c>
      <c r="T54" s="20" t="n"/>
      <c r="U54" s="9">
        <f>IF($A54="","",IFERROR(IF($T54&lt;&gt;"",$T54,$S54),""))</f>
        <v/>
      </c>
      <c r="V54" s="20" t="n"/>
      <c r="W54" s="20" t="n"/>
      <c r="X54" s="20" t="n"/>
      <c r="Y54" s="20" t="n"/>
      <c r="Z54" s="9">
        <f>IF($A54="","",IFERROR(SUM($V54:$Y54),0))</f>
        <v/>
      </c>
      <c r="AA54" s="9">
        <f>IF($A54="","",IFERROR(SUM($U54,$Z54),0))</f>
        <v/>
      </c>
      <c r="AB54" s="20" t="n"/>
      <c r="AC54" s="22" t="n"/>
      <c r="AD54" s="23">
        <f>IF($A54="","",IFERROR(IF($AB54="","",IF($AB54=0,0,IF($AC54&lt;&gt;"",$AC54,IF(COUNT('Parâmetros'!$C$6)=0,"",'Parâmetros'!$C$6)))),""))</f>
        <v/>
      </c>
      <c r="AE54" s="9">
        <f>IF($A54="","",IFERROR(IF($AB54="","",IF($AB54=0,0,IF($AD54="","",$AB54*$AD54))),""))</f>
        <v/>
      </c>
      <c r="AF54" s="20" t="n"/>
      <c r="AG54" s="22" t="n"/>
      <c r="AH54" s="23">
        <f>IF($A54="","",IFERROR(IF($AF54="","",IF($AF54=0,0,IF($AG54&lt;&gt;"",$AG54,IF(COUNT('Parâmetros'!$C$7)=0,"",'Parâmetros'!$C$7)))),""))</f>
        <v/>
      </c>
      <c r="AI54" s="9">
        <f>IF($A54="","",IFERROR(IF($AF54="","",IF($AF54=0,0,IF($AH54="","",$AF54*$AH54))),""))</f>
        <v/>
      </c>
      <c r="AJ54" s="20" t="n"/>
      <c r="AK54" s="9">
        <f>IF($A54="","",IFERROR(SUM($AE54,$AI54,$AJ54),0))</f>
        <v/>
      </c>
      <c r="AL54" s="9">
        <f>IF($A54="","",IFERROR(IF(OR(AND($AB54&lt;&gt;"",$AE54=""),AND($AF54&lt;&gt;"",$AI54="")),"",$AA54-$AK54),""))</f>
        <v/>
      </c>
      <c r="AM54" s="16" t="n"/>
      <c r="AN54" s="16" t="n"/>
      <c r="AO54" s="17" t="n"/>
      <c r="AP54" s="24">
        <f>IF($A54="","",IFERROR(IF(OR($B54="",$D54="",$G54="",$H54=""),"Dados a completar",IF(OR($I54="Verificar datas",$H54&lt;$G54),"Verificar datas",IF(AND($T54="",$S54=""),"Apurar compensação",IF(OR($AB54="",$AF54=""),"Confirmar bases IRS/SS",IF(OR(AND($AB54&gt;0,$AE54=""),AND($AF54&gt;0,$AI54="")),"Confirmar taxas",IF(ROUND($AA54-$AK54-$AL54,2)&lt;&gt;0,"Erro de total","OK")))))),"Verificar"))</f>
        <v/>
      </c>
    </row>
    <row r="55">
      <c r="A55" s="16" t="n"/>
      <c r="B55" s="17" t="n"/>
      <c r="C55" s="16" t="n"/>
      <c r="D55" s="17" t="n"/>
      <c r="E55" s="16" t="n"/>
      <c r="F55" s="17" t="n"/>
      <c r="G55" s="18" t="n"/>
      <c r="H55" s="18" t="n"/>
      <c r="I55" s="19">
        <f>IF($A55="","",IFERROR(IF(OR($G55="",$H55=""),"",IF($H55&lt;$G55,"Verificar datas",$H55-$G55+1)),""))</f>
        <v/>
      </c>
      <c r="J55" s="20" t="n"/>
      <c r="K55" s="20" t="n"/>
      <c r="L55" s="20" t="n"/>
      <c r="M55" s="9">
        <f>IF($A55="","",IFERROR(SUM($J55:$L55),0))</f>
        <v/>
      </c>
      <c r="N55" s="20" t="n"/>
      <c r="O55" s="21" t="n"/>
      <c r="P55" s="20" t="n"/>
      <c r="Q55" s="9">
        <f>IF($A55="","",IFERROR(IF($P55&lt;&gt;"",$P55,IF('Parâmetros'!$C$8="Sim",IF(COUNT('Parâmetros'!$C$9)=0,"",'Parâmetros'!$C$9),"")),""))</f>
        <v/>
      </c>
      <c r="R55" s="9">
        <f>IF($A55="","",IFERROR(IF(OR($N55="",$O55=""),"",$N55*$O55),""))</f>
        <v/>
      </c>
      <c r="S55" s="9">
        <f>IF($A55="","",IFERROR(IF($R55="","",IF($Q55="",$R55,MIN($R55,$Q55))),""))</f>
        <v/>
      </c>
      <c r="T55" s="20" t="n"/>
      <c r="U55" s="9">
        <f>IF($A55="","",IFERROR(IF($T55&lt;&gt;"",$T55,$S55),""))</f>
        <v/>
      </c>
      <c r="V55" s="20" t="n"/>
      <c r="W55" s="20" t="n"/>
      <c r="X55" s="20" t="n"/>
      <c r="Y55" s="20" t="n"/>
      <c r="Z55" s="9">
        <f>IF($A55="","",IFERROR(SUM($V55:$Y55),0))</f>
        <v/>
      </c>
      <c r="AA55" s="9">
        <f>IF($A55="","",IFERROR(SUM($U55,$Z55),0))</f>
        <v/>
      </c>
      <c r="AB55" s="20" t="n"/>
      <c r="AC55" s="22" t="n"/>
      <c r="AD55" s="23">
        <f>IF($A55="","",IFERROR(IF($AB55="","",IF($AB55=0,0,IF($AC55&lt;&gt;"",$AC55,IF(COUNT('Parâmetros'!$C$6)=0,"",'Parâmetros'!$C$6)))),""))</f>
        <v/>
      </c>
      <c r="AE55" s="9">
        <f>IF($A55="","",IFERROR(IF($AB55="","",IF($AB55=0,0,IF($AD55="","",$AB55*$AD55))),""))</f>
        <v/>
      </c>
      <c r="AF55" s="20" t="n"/>
      <c r="AG55" s="22" t="n"/>
      <c r="AH55" s="23">
        <f>IF($A55="","",IFERROR(IF($AF55="","",IF($AF55=0,0,IF($AG55&lt;&gt;"",$AG55,IF(COUNT('Parâmetros'!$C$7)=0,"",'Parâmetros'!$C$7)))),""))</f>
        <v/>
      </c>
      <c r="AI55" s="9">
        <f>IF($A55="","",IFERROR(IF($AF55="","",IF($AF55=0,0,IF($AH55="","",$AF55*$AH55))),""))</f>
        <v/>
      </c>
      <c r="AJ55" s="20" t="n"/>
      <c r="AK55" s="9">
        <f>IF($A55="","",IFERROR(SUM($AE55,$AI55,$AJ55),0))</f>
        <v/>
      </c>
      <c r="AL55" s="9">
        <f>IF($A55="","",IFERROR(IF(OR(AND($AB55&lt;&gt;"",$AE55=""),AND($AF55&lt;&gt;"",$AI55="")),"",$AA55-$AK55),""))</f>
        <v/>
      </c>
      <c r="AM55" s="16" t="n"/>
      <c r="AN55" s="16" t="n"/>
      <c r="AO55" s="17" t="n"/>
      <c r="AP55" s="24">
        <f>IF($A55="","",IFERROR(IF(OR($B55="",$D55="",$G55="",$H55=""),"Dados a completar",IF(OR($I55="Verificar datas",$H55&lt;$G55),"Verificar datas",IF(AND($T55="",$S55=""),"Apurar compensação",IF(OR($AB55="",$AF55=""),"Confirmar bases IRS/SS",IF(OR(AND($AB55&gt;0,$AE55=""),AND($AF55&gt;0,$AI55="")),"Confirmar taxas",IF(ROUND($AA55-$AK55-$AL55,2)&lt;&gt;0,"Erro de total","OK")))))),"Verificar"))</f>
        <v/>
      </c>
    </row>
    <row r="56">
      <c r="A56" s="16" t="n"/>
      <c r="B56" s="17" t="n"/>
      <c r="C56" s="16" t="n"/>
      <c r="D56" s="17" t="n"/>
      <c r="E56" s="16" t="n"/>
      <c r="F56" s="17" t="n"/>
      <c r="G56" s="18" t="n"/>
      <c r="H56" s="18" t="n"/>
      <c r="I56" s="19">
        <f>IF($A56="","",IFERROR(IF(OR($G56="",$H56=""),"",IF($H56&lt;$G56,"Verificar datas",$H56-$G56+1)),""))</f>
        <v/>
      </c>
      <c r="J56" s="20" t="n"/>
      <c r="K56" s="20" t="n"/>
      <c r="L56" s="20" t="n"/>
      <c r="M56" s="9">
        <f>IF($A56="","",IFERROR(SUM($J56:$L56),0))</f>
        <v/>
      </c>
      <c r="N56" s="20" t="n"/>
      <c r="O56" s="21" t="n"/>
      <c r="P56" s="20" t="n"/>
      <c r="Q56" s="9">
        <f>IF($A56="","",IFERROR(IF($P56&lt;&gt;"",$P56,IF('Parâmetros'!$C$8="Sim",IF(COUNT('Parâmetros'!$C$9)=0,"",'Parâmetros'!$C$9),"")),""))</f>
        <v/>
      </c>
      <c r="R56" s="9">
        <f>IF($A56="","",IFERROR(IF(OR($N56="",$O56=""),"",$N56*$O56),""))</f>
        <v/>
      </c>
      <c r="S56" s="9">
        <f>IF($A56="","",IFERROR(IF($R56="","",IF($Q56="",$R56,MIN($R56,$Q56))),""))</f>
        <v/>
      </c>
      <c r="T56" s="20" t="n"/>
      <c r="U56" s="9">
        <f>IF($A56="","",IFERROR(IF($T56&lt;&gt;"",$T56,$S56),""))</f>
        <v/>
      </c>
      <c r="V56" s="20" t="n"/>
      <c r="W56" s="20" t="n"/>
      <c r="X56" s="20" t="n"/>
      <c r="Y56" s="20" t="n"/>
      <c r="Z56" s="9">
        <f>IF($A56="","",IFERROR(SUM($V56:$Y56),0))</f>
        <v/>
      </c>
      <c r="AA56" s="9">
        <f>IF($A56="","",IFERROR(SUM($U56,$Z56),0))</f>
        <v/>
      </c>
      <c r="AB56" s="20" t="n"/>
      <c r="AC56" s="22" t="n"/>
      <c r="AD56" s="23">
        <f>IF($A56="","",IFERROR(IF($AB56="","",IF($AB56=0,0,IF($AC56&lt;&gt;"",$AC56,IF(COUNT('Parâmetros'!$C$6)=0,"",'Parâmetros'!$C$6)))),""))</f>
        <v/>
      </c>
      <c r="AE56" s="9">
        <f>IF($A56="","",IFERROR(IF($AB56="","",IF($AB56=0,0,IF($AD56="","",$AB56*$AD56))),""))</f>
        <v/>
      </c>
      <c r="AF56" s="20" t="n"/>
      <c r="AG56" s="22" t="n"/>
      <c r="AH56" s="23">
        <f>IF($A56="","",IFERROR(IF($AF56="","",IF($AF56=0,0,IF($AG56&lt;&gt;"",$AG56,IF(COUNT('Parâmetros'!$C$7)=0,"",'Parâmetros'!$C$7)))),""))</f>
        <v/>
      </c>
      <c r="AI56" s="9">
        <f>IF($A56="","",IFERROR(IF($AF56="","",IF($AF56=0,0,IF($AH56="","",$AF56*$AH56))),""))</f>
        <v/>
      </c>
      <c r="AJ56" s="20" t="n"/>
      <c r="AK56" s="9">
        <f>IF($A56="","",IFERROR(SUM($AE56,$AI56,$AJ56),0))</f>
        <v/>
      </c>
      <c r="AL56" s="9">
        <f>IF($A56="","",IFERROR(IF(OR(AND($AB56&lt;&gt;"",$AE56=""),AND($AF56&lt;&gt;"",$AI56="")),"",$AA56-$AK56),""))</f>
        <v/>
      </c>
      <c r="AM56" s="16" t="n"/>
      <c r="AN56" s="16" t="n"/>
      <c r="AO56" s="17" t="n"/>
      <c r="AP56" s="24">
        <f>IF($A56="","",IFERROR(IF(OR($B56="",$D56="",$G56="",$H56=""),"Dados a completar",IF(OR($I56="Verificar datas",$H56&lt;$G56),"Verificar datas",IF(AND($T56="",$S56=""),"Apurar compensação",IF(OR($AB56="",$AF56=""),"Confirmar bases IRS/SS",IF(OR(AND($AB56&gt;0,$AE56=""),AND($AF56&gt;0,$AI56="")),"Confirmar taxas",IF(ROUND($AA56-$AK56-$AL56,2)&lt;&gt;0,"Erro de total","OK")))))),"Verificar"))</f>
        <v/>
      </c>
    </row>
    <row r="57">
      <c r="A57" s="16" t="n"/>
      <c r="B57" s="17" t="n"/>
      <c r="C57" s="16" t="n"/>
      <c r="D57" s="17" t="n"/>
      <c r="E57" s="16" t="n"/>
      <c r="F57" s="17" t="n"/>
      <c r="G57" s="18" t="n"/>
      <c r="H57" s="18" t="n"/>
      <c r="I57" s="19">
        <f>IF($A57="","",IFERROR(IF(OR($G57="",$H57=""),"",IF($H57&lt;$G57,"Verificar datas",$H57-$G57+1)),""))</f>
        <v/>
      </c>
      <c r="J57" s="20" t="n"/>
      <c r="K57" s="20" t="n"/>
      <c r="L57" s="20" t="n"/>
      <c r="M57" s="9">
        <f>IF($A57="","",IFERROR(SUM($J57:$L57),0))</f>
        <v/>
      </c>
      <c r="N57" s="20" t="n"/>
      <c r="O57" s="21" t="n"/>
      <c r="P57" s="20" t="n"/>
      <c r="Q57" s="9">
        <f>IF($A57="","",IFERROR(IF($P57&lt;&gt;"",$P57,IF('Parâmetros'!$C$8="Sim",IF(COUNT('Parâmetros'!$C$9)=0,"",'Parâmetros'!$C$9),"")),""))</f>
        <v/>
      </c>
      <c r="R57" s="9">
        <f>IF($A57="","",IFERROR(IF(OR($N57="",$O57=""),"",$N57*$O57),""))</f>
        <v/>
      </c>
      <c r="S57" s="9">
        <f>IF($A57="","",IFERROR(IF($R57="","",IF($Q57="",$R57,MIN($R57,$Q57))),""))</f>
        <v/>
      </c>
      <c r="T57" s="20" t="n"/>
      <c r="U57" s="9">
        <f>IF($A57="","",IFERROR(IF($T57&lt;&gt;"",$T57,$S57),""))</f>
        <v/>
      </c>
      <c r="V57" s="20" t="n"/>
      <c r="W57" s="20" t="n"/>
      <c r="X57" s="20" t="n"/>
      <c r="Y57" s="20" t="n"/>
      <c r="Z57" s="9">
        <f>IF($A57="","",IFERROR(SUM($V57:$Y57),0))</f>
        <v/>
      </c>
      <c r="AA57" s="9">
        <f>IF($A57="","",IFERROR(SUM($U57,$Z57),0))</f>
        <v/>
      </c>
      <c r="AB57" s="20" t="n"/>
      <c r="AC57" s="22" t="n"/>
      <c r="AD57" s="23">
        <f>IF($A57="","",IFERROR(IF($AB57="","",IF($AB57=0,0,IF($AC57&lt;&gt;"",$AC57,IF(COUNT('Parâmetros'!$C$6)=0,"",'Parâmetros'!$C$6)))),""))</f>
        <v/>
      </c>
      <c r="AE57" s="9">
        <f>IF($A57="","",IFERROR(IF($AB57="","",IF($AB57=0,0,IF($AD57="","",$AB57*$AD57))),""))</f>
        <v/>
      </c>
      <c r="AF57" s="20" t="n"/>
      <c r="AG57" s="22" t="n"/>
      <c r="AH57" s="23">
        <f>IF($A57="","",IFERROR(IF($AF57="","",IF($AF57=0,0,IF($AG57&lt;&gt;"",$AG57,IF(COUNT('Parâmetros'!$C$7)=0,"",'Parâmetros'!$C$7)))),""))</f>
        <v/>
      </c>
      <c r="AI57" s="9">
        <f>IF($A57="","",IFERROR(IF($AF57="","",IF($AF57=0,0,IF($AH57="","",$AF57*$AH57))),""))</f>
        <v/>
      </c>
      <c r="AJ57" s="20" t="n"/>
      <c r="AK57" s="9">
        <f>IF($A57="","",IFERROR(SUM($AE57,$AI57,$AJ57),0))</f>
        <v/>
      </c>
      <c r="AL57" s="9">
        <f>IF($A57="","",IFERROR(IF(OR(AND($AB57&lt;&gt;"",$AE57=""),AND($AF57&lt;&gt;"",$AI57="")),"",$AA57-$AK57),""))</f>
        <v/>
      </c>
      <c r="AM57" s="16" t="n"/>
      <c r="AN57" s="16" t="n"/>
      <c r="AO57" s="17" t="n"/>
      <c r="AP57" s="24">
        <f>IF($A57="","",IFERROR(IF(OR($B57="",$D57="",$G57="",$H57=""),"Dados a completar",IF(OR($I57="Verificar datas",$H57&lt;$G57),"Verificar datas",IF(AND($T57="",$S57=""),"Apurar compensação",IF(OR($AB57="",$AF57=""),"Confirmar bases IRS/SS",IF(OR(AND($AB57&gt;0,$AE57=""),AND($AF57&gt;0,$AI57="")),"Confirmar taxas",IF(ROUND($AA57-$AK57-$AL57,2)&lt;&gt;0,"Erro de total","OK")))))),"Verificar"))</f>
        <v/>
      </c>
    </row>
    <row r="58">
      <c r="A58" s="16" t="n"/>
      <c r="B58" s="17" t="n"/>
      <c r="C58" s="16" t="n"/>
      <c r="D58" s="17" t="n"/>
      <c r="E58" s="16" t="n"/>
      <c r="F58" s="17" t="n"/>
      <c r="G58" s="18" t="n"/>
      <c r="H58" s="18" t="n"/>
      <c r="I58" s="19">
        <f>IF($A58="","",IFERROR(IF(OR($G58="",$H58=""),"",IF($H58&lt;$G58,"Verificar datas",$H58-$G58+1)),""))</f>
        <v/>
      </c>
      <c r="J58" s="20" t="n"/>
      <c r="K58" s="20" t="n"/>
      <c r="L58" s="20" t="n"/>
      <c r="M58" s="9">
        <f>IF($A58="","",IFERROR(SUM($J58:$L58),0))</f>
        <v/>
      </c>
      <c r="N58" s="20" t="n"/>
      <c r="O58" s="21" t="n"/>
      <c r="P58" s="20" t="n"/>
      <c r="Q58" s="9">
        <f>IF($A58="","",IFERROR(IF($P58&lt;&gt;"",$P58,IF('Parâmetros'!$C$8="Sim",IF(COUNT('Parâmetros'!$C$9)=0,"",'Parâmetros'!$C$9),"")),""))</f>
        <v/>
      </c>
      <c r="R58" s="9">
        <f>IF($A58="","",IFERROR(IF(OR($N58="",$O58=""),"",$N58*$O58),""))</f>
        <v/>
      </c>
      <c r="S58" s="9">
        <f>IF($A58="","",IFERROR(IF($R58="","",IF($Q58="",$R58,MIN($R58,$Q58))),""))</f>
        <v/>
      </c>
      <c r="T58" s="20" t="n"/>
      <c r="U58" s="9">
        <f>IF($A58="","",IFERROR(IF($T58&lt;&gt;"",$T58,$S58),""))</f>
        <v/>
      </c>
      <c r="V58" s="20" t="n"/>
      <c r="W58" s="20" t="n"/>
      <c r="X58" s="20" t="n"/>
      <c r="Y58" s="20" t="n"/>
      <c r="Z58" s="9">
        <f>IF($A58="","",IFERROR(SUM($V58:$Y58),0))</f>
        <v/>
      </c>
      <c r="AA58" s="9">
        <f>IF($A58="","",IFERROR(SUM($U58,$Z58),0))</f>
        <v/>
      </c>
      <c r="AB58" s="20" t="n"/>
      <c r="AC58" s="22" t="n"/>
      <c r="AD58" s="23">
        <f>IF($A58="","",IFERROR(IF($AB58="","",IF($AB58=0,0,IF($AC58&lt;&gt;"",$AC58,IF(COUNT('Parâmetros'!$C$6)=0,"",'Parâmetros'!$C$6)))),""))</f>
        <v/>
      </c>
      <c r="AE58" s="9">
        <f>IF($A58="","",IFERROR(IF($AB58="","",IF($AB58=0,0,IF($AD58="","",$AB58*$AD58))),""))</f>
        <v/>
      </c>
      <c r="AF58" s="20" t="n"/>
      <c r="AG58" s="22" t="n"/>
      <c r="AH58" s="23">
        <f>IF($A58="","",IFERROR(IF($AF58="","",IF($AF58=0,0,IF($AG58&lt;&gt;"",$AG58,IF(COUNT('Parâmetros'!$C$7)=0,"",'Parâmetros'!$C$7)))),""))</f>
        <v/>
      </c>
      <c r="AI58" s="9">
        <f>IF($A58="","",IFERROR(IF($AF58="","",IF($AF58=0,0,IF($AH58="","",$AF58*$AH58))),""))</f>
        <v/>
      </c>
      <c r="AJ58" s="20" t="n"/>
      <c r="AK58" s="9">
        <f>IF($A58="","",IFERROR(SUM($AE58,$AI58,$AJ58),0))</f>
        <v/>
      </c>
      <c r="AL58" s="9">
        <f>IF($A58="","",IFERROR(IF(OR(AND($AB58&lt;&gt;"",$AE58=""),AND($AF58&lt;&gt;"",$AI58="")),"",$AA58-$AK58),""))</f>
        <v/>
      </c>
      <c r="AM58" s="16" t="n"/>
      <c r="AN58" s="16" t="n"/>
      <c r="AO58" s="17" t="n"/>
      <c r="AP58" s="24">
        <f>IF($A58="","",IFERROR(IF(OR($B58="",$D58="",$G58="",$H58=""),"Dados a completar",IF(OR($I58="Verificar datas",$H58&lt;$G58),"Verificar datas",IF(AND($T58="",$S58=""),"Apurar compensação",IF(OR($AB58="",$AF58=""),"Confirmar bases IRS/SS",IF(OR(AND($AB58&gt;0,$AE58=""),AND($AF58&gt;0,$AI58="")),"Confirmar taxas",IF(ROUND($AA58-$AK58-$AL58,2)&lt;&gt;0,"Erro de total","OK")))))),"Verificar"))</f>
        <v/>
      </c>
    </row>
    <row r="59">
      <c r="A59" s="16" t="n"/>
      <c r="B59" s="17" t="n"/>
      <c r="C59" s="16" t="n"/>
      <c r="D59" s="17" t="n"/>
      <c r="E59" s="16" t="n"/>
      <c r="F59" s="17" t="n"/>
      <c r="G59" s="18" t="n"/>
      <c r="H59" s="18" t="n"/>
      <c r="I59" s="19">
        <f>IF($A59="","",IFERROR(IF(OR($G59="",$H59=""),"",IF($H59&lt;$G59,"Verificar datas",$H59-$G59+1)),""))</f>
        <v/>
      </c>
      <c r="J59" s="20" t="n"/>
      <c r="K59" s="20" t="n"/>
      <c r="L59" s="20" t="n"/>
      <c r="M59" s="9">
        <f>IF($A59="","",IFERROR(SUM($J59:$L59),0))</f>
        <v/>
      </c>
      <c r="N59" s="20" t="n"/>
      <c r="O59" s="21" t="n"/>
      <c r="P59" s="20" t="n"/>
      <c r="Q59" s="9">
        <f>IF($A59="","",IFERROR(IF($P59&lt;&gt;"",$P59,IF('Parâmetros'!$C$8="Sim",IF(COUNT('Parâmetros'!$C$9)=0,"",'Parâmetros'!$C$9),"")),""))</f>
        <v/>
      </c>
      <c r="R59" s="9">
        <f>IF($A59="","",IFERROR(IF(OR($N59="",$O59=""),"",$N59*$O59),""))</f>
        <v/>
      </c>
      <c r="S59" s="9">
        <f>IF($A59="","",IFERROR(IF($R59="","",IF($Q59="",$R59,MIN($R59,$Q59))),""))</f>
        <v/>
      </c>
      <c r="T59" s="20" t="n"/>
      <c r="U59" s="9">
        <f>IF($A59="","",IFERROR(IF($T59&lt;&gt;"",$T59,$S59),""))</f>
        <v/>
      </c>
      <c r="V59" s="20" t="n"/>
      <c r="W59" s="20" t="n"/>
      <c r="X59" s="20" t="n"/>
      <c r="Y59" s="20" t="n"/>
      <c r="Z59" s="9">
        <f>IF($A59="","",IFERROR(SUM($V59:$Y59),0))</f>
        <v/>
      </c>
      <c r="AA59" s="9">
        <f>IF($A59="","",IFERROR(SUM($U59,$Z59),0))</f>
        <v/>
      </c>
      <c r="AB59" s="20" t="n"/>
      <c r="AC59" s="22" t="n"/>
      <c r="AD59" s="23">
        <f>IF($A59="","",IFERROR(IF($AB59="","",IF($AB59=0,0,IF($AC59&lt;&gt;"",$AC59,IF(COUNT('Parâmetros'!$C$6)=0,"",'Parâmetros'!$C$6)))),""))</f>
        <v/>
      </c>
      <c r="AE59" s="9">
        <f>IF($A59="","",IFERROR(IF($AB59="","",IF($AB59=0,0,IF($AD59="","",$AB59*$AD59))),""))</f>
        <v/>
      </c>
      <c r="AF59" s="20" t="n"/>
      <c r="AG59" s="22" t="n"/>
      <c r="AH59" s="23">
        <f>IF($A59="","",IFERROR(IF($AF59="","",IF($AF59=0,0,IF($AG59&lt;&gt;"",$AG59,IF(COUNT('Parâmetros'!$C$7)=0,"",'Parâmetros'!$C$7)))),""))</f>
        <v/>
      </c>
      <c r="AI59" s="9">
        <f>IF($A59="","",IFERROR(IF($AF59="","",IF($AF59=0,0,IF($AH59="","",$AF59*$AH59))),""))</f>
        <v/>
      </c>
      <c r="AJ59" s="20" t="n"/>
      <c r="AK59" s="9">
        <f>IF($A59="","",IFERROR(SUM($AE59,$AI59,$AJ59),0))</f>
        <v/>
      </c>
      <c r="AL59" s="9">
        <f>IF($A59="","",IFERROR(IF(OR(AND($AB59&lt;&gt;"",$AE59=""),AND($AF59&lt;&gt;"",$AI59="")),"",$AA59-$AK59),""))</f>
        <v/>
      </c>
      <c r="AM59" s="16" t="n"/>
      <c r="AN59" s="16" t="n"/>
      <c r="AO59" s="17" t="n"/>
      <c r="AP59" s="24">
        <f>IF($A59="","",IFERROR(IF(OR($B59="",$D59="",$G59="",$H59=""),"Dados a completar",IF(OR($I59="Verificar datas",$H59&lt;$G59),"Verificar datas",IF(AND($T59="",$S59=""),"Apurar compensação",IF(OR($AB59="",$AF59=""),"Confirmar bases IRS/SS",IF(OR(AND($AB59&gt;0,$AE59=""),AND($AF59&gt;0,$AI59="")),"Confirmar taxas",IF(ROUND($AA59-$AK59-$AL59,2)&lt;&gt;0,"Erro de total","OK")))))),"Verificar"))</f>
        <v/>
      </c>
    </row>
    <row r="60">
      <c r="A60" s="16" t="n"/>
      <c r="B60" s="17" t="n"/>
      <c r="C60" s="16" t="n"/>
      <c r="D60" s="17" t="n"/>
      <c r="E60" s="16" t="n"/>
      <c r="F60" s="17" t="n"/>
      <c r="G60" s="18" t="n"/>
      <c r="H60" s="18" t="n"/>
      <c r="I60" s="19">
        <f>IF($A60="","",IFERROR(IF(OR($G60="",$H60=""),"",IF($H60&lt;$G60,"Verificar datas",$H60-$G60+1)),""))</f>
        <v/>
      </c>
      <c r="J60" s="20" t="n"/>
      <c r="K60" s="20" t="n"/>
      <c r="L60" s="20" t="n"/>
      <c r="M60" s="9">
        <f>IF($A60="","",IFERROR(SUM($J60:$L60),0))</f>
        <v/>
      </c>
      <c r="N60" s="20" t="n"/>
      <c r="O60" s="21" t="n"/>
      <c r="P60" s="20" t="n"/>
      <c r="Q60" s="9">
        <f>IF($A60="","",IFERROR(IF($P60&lt;&gt;"",$P60,IF('Parâmetros'!$C$8="Sim",IF(COUNT('Parâmetros'!$C$9)=0,"",'Parâmetros'!$C$9),"")),""))</f>
        <v/>
      </c>
      <c r="R60" s="9">
        <f>IF($A60="","",IFERROR(IF(OR($N60="",$O60=""),"",$N60*$O60),""))</f>
        <v/>
      </c>
      <c r="S60" s="9">
        <f>IF($A60="","",IFERROR(IF($R60="","",IF($Q60="",$R60,MIN($R60,$Q60))),""))</f>
        <v/>
      </c>
      <c r="T60" s="20" t="n"/>
      <c r="U60" s="9">
        <f>IF($A60="","",IFERROR(IF($T60&lt;&gt;"",$T60,$S60),""))</f>
        <v/>
      </c>
      <c r="V60" s="20" t="n"/>
      <c r="W60" s="20" t="n"/>
      <c r="X60" s="20" t="n"/>
      <c r="Y60" s="20" t="n"/>
      <c r="Z60" s="9">
        <f>IF($A60="","",IFERROR(SUM($V60:$Y60),0))</f>
        <v/>
      </c>
      <c r="AA60" s="9">
        <f>IF($A60="","",IFERROR(SUM($U60,$Z60),0))</f>
        <v/>
      </c>
      <c r="AB60" s="20" t="n"/>
      <c r="AC60" s="22" t="n"/>
      <c r="AD60" s="23">
        <f>IF($A60="","",IFERROR(IF($AB60="","",IF($AB60=0,0,IF($AC60&lt;&gt;"",$AC60,IF(COUNT('Parâmetros'!$C$6)=0,"",'Parâmetros'!$C$6)))),""))</f>
        <v/>
      </c>
      <c r="AE60" s="9">
        <f>IF($A60="","",IFERROR(IF($AB60="","",IF($AB60=0,0,IF($AD60="","",$AB60*$AD60))),""))</f>
        <v/>
      </c>
      <c r="AF60" s="20" t="n"/>
      <c r="AG60" s="22" t="n"/>
      <c r="AH60" s="23">
        <f>IF($A60="","",IFERROR(IF($AF60="","",IF($AF60=0,0,IF($AG60&lt;&gt;"",$AG60,IF(COUNT('Parâmetros'!$C$7)=0,"",'Parâmetros'!$C$7)))),""))</f>
        <v/>
      </c>
      <c r="AI60" s="9">
        <f>IF($A60="","",IFERROR(IF($AF60="","",IF($AF60=0,0,IF($AH60="","",$AF60*$AH60))),""))</f>
        <v/>
      </c>
      <c r="AJ60" s="20" t="n"/>
      <c r="AK60" s="9">
        <f>IF($A60="","",IFERROR(SUM($AE60,$AI60,$AJ60),0))</f>
        <v/>
      </c>
      <c r="AL60" s="9">
        <f>IF($A60="","",IFERROR(IF(OR(AND($AB60&lt;&gt;"",$AE60=""),AND($AF60&lt;&gt;"",$AI60="")),"",$AA60-$AK60),""))</f>
        <v/>
      </c>
      <c r="AM60" s="16" t="n"/>
      <c r="AN60" s="16" t="n"/>
      <c r="AO60" s="17" t="n"/>
      <c r="AP60" s="24">
        <f>IF($A60="","",IFERROR(IF(OR($B60="",$D60="",$G60="",$H60=""),"Dados a completar",IF(OR($I60="Verificar datas",$H60&lt;$G60),"Verificar datas",IF(AND($T60="",$S60=""),"Apurar compensação",IF(OR($AB60="",$AF60=""),"Confirmar bases IRS/SS",IF(OR(AND($AB60&gt;0,$AE60=""),AND($AF60&gt;0,$AI60="")),"Confirmar taxas",IF(ROUND($AA60-$AK60-$AL60,2)&lt;&gt;0,"Erro de total","OK")))))),"Verificar"))</f>
        <v/>
      </c>
    </row>
    <row r="61">
      <c r="A61" s="16" t="n"/>
      <c r="B61" s="17" t="n"/>
      <c r="C61" s="16" t="n"/>
      <c r="D61" s="17" t="n"/>
      <c r="E61" s="16" t="n"/>
      <c r="F61" s="17" t="n"/>
      <c r="G61" s="18" t="n"/>
      <c r="H61" s="18" t="n"/>
      <c r="I61" s="19">
        <f>IF($A61="","",IFERROR(IF(OR($G61="",$H61=""),"",IF($H61&lt;$G61,"Verificar datas",$H61-$G61+1)),""))</f>
        <v/>
      </c>
      <c r="J61" s="20" t="n"/>
      <c r="K61" s="20" t="n"/>
      <c r="L61" s="20" t="n"/>
      <c r="M61" s="9">
        <f>IF($A61="","",IFERROR(SUM($J61:$L61),0))</f>
        <v/>
      </c>
      <c r="N61" s="20" t="n"/>
      <c r="O61" s="21" t="n"/>
      <c r="P61" s="20" t="n"/>
      <c r="Q61" s="9">
        <f>IF($A61="","",IFERROR(IF($P61&lt;&gt;"",$P61,IF('Parâmetros'!$C$8="Sim",IF(COUNT('Parâmetros'!$C$9)=0,"",'Parâmetros'!$C$9),"")),""))</f>
        <v/>
      </c>
      <c r="R61" s="9">
        <f>IF($A61="","",IFERROR(IF(OR($N61="",$O61=""),"",$N61*$O61),""))</f>
        <v/>
      </c>
      <c r="S61" s="9">
        <f>IF($A61="","",IFERROR(IF($R61="","",IF($Q61="",$R61,MIN($R61,$Q61))),""))</f>
        <v/>
      </c>
      <c r="T61" s="20" t="n"/>
      <c r="U61" s="9">
        <f>IF($A61="","",IFERROR(IF($T61&lt;&gt;"",$T61,$S61),""))</f>
        <v/>
      </c>
      <c r="V61" s="20" t="n"/>
      <c r="W61" s="20" t="n"/>
      <c r="X61" s="20" t="n"/>
      <c r="Y61" s="20" t="n"/>
      <c r="Z61" s="9">
        <f>IF($A61="","",IFERROR(SUM($V61:$Y61),0))</f>
        <v/>
      </c>
      <c r="AA61" s="9">
        <f>IF($A61="","",IFERROR(SUM($U61,$Z61),0))</f>
        <v/>
      </c>
      <c r="AB61" s="20" t="n"/>
      <c r="AC61" s="22" t="n"/>
      <c r="AD61" s="23">
        <f>IF($A61="","",IFERROR(IF($AB61="","",IF($AB61=0,0,IF($AC61&lt;&gt;"",$AC61,IF(COUNT('Parâmetros'!$C$6)=0,"",'Parâmetros'!$C$6)))),""))</f>
        <v/>
      </c>
      <c r="AE61" s="9">
        <f>IF($A61="","",IFERROR(IF($AB61="","",IF($AB61=0,0,IF($AD61="","",$AB61*$AD61))),""))</f>
        <v/>
      </c>
      <c r="AF61" s="20" t="n"/>
      <c r="AG61" s="22" t="n"/>
      <c r="AH61" s="23">
        <f>IF($A61="","",IFERROR(IF($AF61="","",IF($AF61=0,0,IF($AG61&lt;&gt;"",$AG61,IF(COUNT('Parâmetros'!$C$7)=0,"",'Parâmetros'!$C$7)))),""))</f>
        <v/>
      </c>
      <c r="AI61" s="9">
        <f>IF($A61="","",IFERROR(IF($AF61="","",IF($AF61=0,0,IF($AH61="","",$AF61*$AH61))),""))</f>
        <v/>
      </c>
      <c r="AJ61" s="20" t="n"/>
      <c r="AK61" s="9">
        <f>IF($A61="","",IFERROR(SUM($AE61,$AI61,$AJ61),0))</f>
        <v/>
      </c>
      <c r="AL61" s="9">
        <f>IF($A61="","",IFERROR(IF(OR(AND($AB61&lt;&gt;"",$AE61=""),AND($AF61&lt;&gt;"",$AI61="")),"",$AA61-$AK61),""))</f>
        <v/>
      </c>
      <c r="AM61" s="16" t="n"/>
      <c r="AN61" s="16" t="n"/>
      <c r="AO61" s="17" t="n"/>
      <c r="AP61" s="24">
        <f>IF($A61="","",IFERROR(IF(OR($B61="",$D61="",$G61="",$H61=""),"Dados a completar",IF(OR($I61="Verificar datas",$H61&lt;$G61),"Verificar datas",IF(AND($T61="",$S61=""),"Apurar compensação",IF(OR($AB61="",$AF61=""),"Confirmar bases IRS/SS",IF(OR(AND($AB61&gt;0,$AE61=""),AND($AF61&gt;0,$AI61="")),"Confirmar taxas",IF(ROUND($AA61-$AK61-$AL61,2)&lt;&gt;0,"Erro de total","OK")))))),"Verificar"))</f>
        <v/>
      </c>
    </row>
    <row r="62">
      <c r="A62" s="16" t="n"/>
      <c r="B62" s="17" t="n"/>
      <c r="C62" s="16" t="n"/>
      <c r="D62" s="17" t="n"/>
      <c r="E62" s="16" t="n"/>
      <c r="F62" s="17" t="n"/>
      <c r="G62" s="18" t="n"/>
      <c r="H62" s="18" t="n"/>
      <c r="I62" s="19">
        <f>IF($A62="","",IFERROR(IF(OR($G62="",$H62=""),"",IF($H62&lt;$G62,"Verificar datas",$H62-$G62+1)),""))</f>
        <v/>
      </c>
      <c r="J62" s="20" t="n"/>
      <c r="K62" s="20" t="n"/>
      <c r="L62" s="20" t="n"/>
      <c r="M62" s="9">
        <f>IF($A62="","",IFERROR(SUM($J62:$L62),0))</f>
        <v/>
      </c>
      <c r="N62" s="20" t="n"/>
      <c r="O62" s="21" t="n"/>
      <c r="P62" s="20" t="n"/>
      <c r="Q62" s="9">
        <f>IF($A62="","",IFERROR(IF($P62&lt;&gt;"",$P62,IF('Parâmetros'!$C$8="Sim",IF(COUNT('Parâmetros'!$C$9)=0,"",'Parâmetros'!$C$9),"")),""))</f>
        <v/>
      </c>
      <c r="R62" s="9">
        <f>IF($A62="","",IFERROR(IF(OR($N62="",$O62=""),"",$N62*$O62),""))</f>
        <v/>
      </c>
      <c r="S62" s="9">
        <f>IF($A62="","",IFERROR(IF($R62="","",IF($Q62="",$R62,MIN($R62,$Q62))),""))</f>
        <v/>
      </c>
      <c r="T62" s="20" t="n"/>
      <c r="U62" s="9">
        <f>IF($A62="","",IFERROR(IF($T62&lt;&gt;"",$T62,$S62),""))</f>
        <v/>
      </c>
      <c r="V62" s="20" t="n"/>
      <c r="W62" s="20" t="n"/>
      <c r="X62" s="20" t="n"/>
      <c r="Y62" s="20" t="n"/>
      <c r="Z62" s="9">
        <f>IF($A62="","",IFERROR(SUM($V62:$Y62),0))</f>
        <v/>
      </c>
      <c r="AA62" s="9">
        <f>IF($A62="","",IFERROR(SUM($U62,$Z62),0))</f>
        <v/>
      </c>
      <c r="AB62" s="20" t="n"/>
      <c r="AC62" s="22" t="n"/>
      <c r="AD62" s="23">
        <f>IF($A62="","",IFERROR(IF($AB62="","",IF($AB62=0,0,IF($AC62&lt;&gt;"",$AC62,IF(COUNT('Parâmetros'!$C$6)=0,"",'Parâmetros'!$C$6)))),""))</f>
        <v/>
      </c>
      <c r="AE62" s="9">
        <f>IF($A62="","",IFERROR(IF($AB62="","",IF($AB62=0,0,IF($AD62="","",$AB62*$AD62))),""))</f>
        <v/>
      </c>
      <c r="AF62" s="20" t="n"/>
      <c r="AG62" s="22" t="n"/>
      <c r="AH62" s="23">
        <f>IF($A62="","",IFERROR(IF($AF62="","",IF($AF62=0,0,IF($AG62&lt;&gt;"",$AG62,IF(COUNT('Parâmetros'!$C$7)=0,"",'Parâmetros'!$C$7)))),""))</f>
        <v/>
      </c>
      <c r="AI62" s="9">
        <f>IF($A62="","",IFERROR(IF($AF62="","",IF($AF62=0,0,IF($AH62="","",$AF62*$AH62))),""))</f>
        <v/>
      </c>
      <c r="AJ62" s="20" t="n"/>
      <c r="AK62" s="9">
        <f>IF($A62="","",IFERROR(SUM($AE62,$AI62,$AJ62),0))</f>
        <v/>
      </c>
      <c r="AL62" s="9">
        <f>IF($A62="","",IFERROR(IF(OR(AND($AB62&lt;&gt;"",$AE62=""),AND($AF62&lt;&gt;"",$AI62="")),"",$AA62-$AK62),""))</f>
        <v/>
      </c>
      <c r="AM62" s="16" t="n"/>
      <c r="AN62" s="16" t="n"/>
      <c r="AO62" s="17" t="n"/>
      <c r="AP62" s="24">
        <f>IF($A62="","",IFERROR(IF(OR($B62="",$D62="",$G62="",$H62=""),"Dados a completar",IF(OR($I62="Verificar datas",$H62&lt;$G62),"Verificar datas",IF(AND($T62="",$S62=""),"Apurar compensação",IF(OR($AB62="",$AF62=""),"Confirmar bases IRS/SS",IF(OR(AND($AB62&gt;0,$AE62=""),AND($AF62&gt;0,$AI62="")),"Confirmar taxas",IF(ROUND($AA62-$AK62-$AL62,2)&lt;&gt;0,"Erro de total","OK")))))),"Verificar"))</f>
        <v/>
      </c>
    </row>
    <row r="63">
      <c r="A63" s="16" t="n"/>
      <c r="B63" s="17" t="n"/>
      <c r="C63" s="16" t="n"/>
      <c r="D63" s="17" t="n"/>
      <c r="E63" s="16" t="n"/>
      <c r="F63" s="17" t="n"/>
      <c r="G63" s="18" t="n"/>
      <c r="H63" s="18" t="n"/>
      <c r="I63" s="19">
        <f>IF($A63="","",IFERROR(IF(OR($G63="",$H63=""),"",IF($H63&lt;$G63,"Verificar datas",$H63-$G63+1)),""))</f>
        <v/>
      </c>
      <c r="J63" s="20" t="n"/>
      <c r="K63" s="20" t="n"/>
      <c r="L63" s="20" t="n"/>
      <c r="M63" s="9">
        <f>IF($A63="","",IFERROR(SUM($J63:$L63),0))</f>
        <v/>
      </c>
      <c r="N63" s="20" t="n"/>
      <c r="O63" s="21" t="n"/>
      <c r="P63" s="20" t="n"/>
      <c r="Q63" s="9">
        <f>IF($A63="","",IFERROR(IF($P63&lt;&gt;"",$P63,IF('Parâmetros'!$C$8="Sim",IF(COUNT('Parâmetros'!$C$9)=0,"",'Parâmetros'!$C$9),"")),""))</f>
        <v/>
      </c>
      <c r="R63" s="9">
        <f>IF($A63="","",IFERROR(IF(OR($N63="",$O63=""),"",$N63*$O63),""))</f>
        <v/>
      </c>
      <c r="S63" s="9">
        <f>IF($A63="","",IFERROR(IF($R63="","",IF($Q63="",$R63,MIN($R63,$Q63))),""))</f>
        <v/>
      </c>
      <c r="T63" s="20" t="n"/>
      <c r="U63" s="9">
        <f>IF($A63="","",IFERROR(IF($T63&lt;&gt;"",$T63,$S63),""))</f>
        <v/>
      </c>
      <c r="V63" s="20" t="n"/>
      <c r="W63" s="20" t="n"/>
      <c r="X63" s="20" t="n"/>
      <c r="Y63" s="20" t="n"/>
      <c r="Z63" s="9">
        <f>IF($A63="","",IFERROR(SUM($V63:$Y63),0))</f>
        <v/>
      </c>
      <c r="AA63" s="9">
        <f>IF($A63="","",IFERROR(SUM($U63,$Z63),0))</f>
        <v/>
      </c>
      <c r="AB63" s="20" t="n"/>
      <c r="AC63" s="22" t="n"/>
      <c r="AD63" s="23">
        <f>IF($A63="","",IFERROR(IF($AB63="","",IF($AB63=0,0,IF($AC63&lt;&gt;"",$AC63,IF(COUNT('Parâmetros'!$C$6)=0,"",'Parâmetros'!$C$6)))),""))</f>
        <v/>
      </c>
      <c r="AE63" s="9">
        <f>IF($A63="","",IFERROR(IF($AB63="","",IF($AB63=0,0,IF($AD63="","",$AB63*$AD63))),""))</f>
        <v/>
      </c>
      <c r="AF63" s="20" t="n"/>
      <c r="AG63" s="22" t="n"/>
      <c r="AH63" s="23">
        <f>IF($A63="","",IFERROR(IF($AF63="","",IF($AF63=0,0,IF($AG63&lt;&gt;"",$AG63,IF(COUNT('Parâmetros'!$C$7)=0,"",'Parâmetros'!$C$7)))),""))</f>
        <v/>
      </c>
      <c r="AI63" s="9">
        <f>IF($A63="","",IFERROR(IF($AF63="","",IF($AF63=0,0,IF($AH63="","",$AF63*$AH63))),""))</f>
        <v/>
      </c>
      <c r="AJ63" s="20" t="n"/>
      <c r="AK63" s="9">
        <f>IF($A63="","",IFERROR(SUM($AE63,$AI63,$AJ63),0))</f>
        <v/>
      </c>
      <c r="AL63" s="9">
        <f>IF($A63="","",IFERROR(IF(OR(AND($AB63&lt;&gt;"",$AE63=""),AND($AF63&lt;&gt;"",$AI63="")),"",$AA63-$AK63),""))</f>
        <v/>
      </c>
      <c r="AM63" s="16" t="n"/>
      <c r="AN63" s="16" t="n"/>
      <c r="AO63" s="17" t="n"/>
      <c r="AP63" s="24">
        <f>IF($A63="","",IFERROR(IF(OR($B63="",$D63="",$G63="",$H63=""),"Dados a completar",IF(OR($I63="Verificar datas",$H63&lt;$G63),"Verificar datas",IF(AND($T63="",$S63=""),"Apurar compensação",IF(OR($AB63="",$AF63=""),"Confirmar bases IRS/SS",IF(OR(AND($AB63&gt;0,$AE63=""),AND($AF63&gt;0,$AI63="")),"Confirmar taxas",IF(ROUND($AA63-$AK63-$AL63,2)&lt;&gt;0,"Erro de total","OK")))))),"Verificar"))</f>
        <v/>
      </c>
    </row>
    <row r="64">
      <c r="A64" s="16" t="n"/>
      <c r="B64" s="17" t="n"/>
      <c r="C64" s="16" t="n"/>
      <c r="D64" s="17" t="n"/>
      <c r="E64" s="16" t="n"/>
      <c r="F64" s="17" t="n"/>
      <c r="G64" s="18" t="n"/>
      <c r="H64" s="18" t="n"/>
      <c r="I64" s="19">
        <f>IF($A64="","",IFERROR(IF(OR($G64="",$H64=""),"",IF($H64&lt;$G64,"Verificar datas",$H64-$G64+1)),""))</f>
        <v/>
      </c>
      <c r="J64" s="20" t="n"/>
      <c r="K64" s="20" t="n"/>
      <c r="L64" s="20" t="n"/>
      <c r="M64" s="9">
        <f>IF($A64="","",IFERROR(SUM($J64:$L64),0))</f>
        <v/>
      </c>
      <c r="N64" s="20" t="n"/>
      <c r="O64" s="21" t="n"/>
      <c r="P64" s="20" t="n"/>
      <c r="Q64" s="9">
        <f>IF($A64="","",IFERROR(IF($P64&lt;&gt;"",$P64,IF('Parâmetros'!$C$8="Sim",IF(COUNT('Parâmetros'!$C$9)=0,"",'Parâmetros'!$C$9),"")),""))</f>
        <v/>
      </c>
      <c r="R64" s="9">
        <f>IF($A64="","",IFERROR(IF(OR($N64="",$O64=""),"",$N64*$O64),""))</f>
        <v/>
      </c>
      <c r="S64" s="9">
        <f>IF($A64="","",IFERROR(IF($R64="","",IF($Q64="",$R64,MIN($R64,$Q64))),""))</f>
        <v/>
      </c>
      <c r="T64" s="20" t="n"/>
      <c r="U64" s="9">
        <f>IF($A64="","",IFERROR(IF($T64&lt;&gt;"",$T64,$S64),""))</f>
        <v/>
      </c>
      <c r="V64" s="20" t="n"/>
      <c r="W64" s="20" t="n"/>
      <c r="X64" s="20" t="n"/>
      <c r="Y64" s="20" t="n"/>
      <c r="Z64" s="9">
        <f>IF($A64="","",IFERROR(SUM($V64:$Y64),0))</f>
        <v/>
      </c>
      <c r="AA64" s="9">
        <f>IF($A64="","",IFERROR(SUM($U64,$Z64),0))</f>
        <v/>
      </c>
      <c r="AB64" s="20" t="n"/>
      <c r="AC64" s="22" t="n"/>
      <c r="AD64" s="23">
        <f>IF($A64="","",IFERROR(IF($AB64="","",IF($AB64=0,0,IF($AC64&lt;&gt;"",$AC64,IF(COUNT('Parâmetros'!$C$6)=0,"",'Parâmetros'!$C$6)))),""))</f>
        <v/>
      </c>
      <c r="AE64" s="9">
        <f>IF($A64="","",IFERROR(IF($AB64="","",IF($AB64=0,0,IF($AD64="","",$AB64*$AD64))),""))</f>
        <v/>
      </c>
      <c r="AF64" s="20" t="n"/>
      <c r="AG64" s="22" t="n"/>
      <c r="AH64" s="23">
        <f>IF($A64="","",IFERROR(IF($AF64="","",IF($AF64=0,0,IF($AG64&lt;&gt;"",$AG64,IF(COUNT('Parâmetros'!$C$7)=0,"",'Parâmetros'!$C$7)))),""))</f>
        <v/>
      </c>
      <c r="AI64" s="9">
        <f>IF($A64="","",IFERROR(IF($AF64="","",IF($AF64=0,0,IF($AH64="","",$AF64*$AH64))),""))</f>
        <v/>
      </c>
      <c r="AJ64" s="20" t="n"/>
      <c r="AK64" s="9">
        <f>IF($A64="","",IFERROR(SUM($AE64,$AI64,$AJ64),0))</f>
        <v/>
      </c>
      <c r="AL64" s="9">
        <f>IF($A64="","",IFERROR(IF(OR(AND($AB64&lt;&gt;"",$AE64=""),AND($AF64&lt;&gt;"",$AI64="")),"",$AA64-$AK64),""))</f>
        <v/>
      </c>
      <c r="AM64" s="16" t="n"/>
      <c r="AN64" s="16" t="n"/>
      <c r="AO64" s="17" t="n"/>
      <c r="AP64" s="24">
        <f>IF($A64="","",IFERROR(IF(OR($B64="",$D64="",$G64="",$H64=""),"Dados a completar",IF(OR($I64="Verificar datas",$H64&lt;$G64),"Verificar datas",IF(AND($T64="",$S64=""),"Apurar compensação",IF(OR($AB64="",$AF64=""),"Confirmar bases IRS/SS",IF(OR(AND($AB64&gt;0,$AE64=""),AND($AF64&gt;0,$AI64="")),"Confirmar taxas",IF(ROUND($AA64-$AK64-$AL64,2)&lt;&gt;0,"Erro de total","OK")))))),"Verificar"))</f>
        <v/>
      </c>
    </row>
    <row r="65">
      <c r="A65" s="16" t="n"/>
      <c r="B65" s="17" t="n"/>
      <c r="C65" s="16" t="n"/>
      <c r="D65" s="17" t="n"/>
      <c r="E65" s="16" t="n"/>
      <c r="F65" s="17" t="n"/>
      <c r="G65" s="18" t="n"/>
      <c r="H65" s="18" t="n"/>
      <c r="I65" s="19">
        <f>IF($A65="","",IFERROR(IF(OR($G65="",$H65=""),"",IF($H65&lt;$G65,"Verificar datas",$H65-$G65+1)),""))</f>
        <v/>
      </c>
      <c r="J65" s="20" t="n"/>
      <c r="K65" s="20" t="n"/>
      <c r="L65" s="20" t="n"/>
      <c r="M65" s="9">
        <f>IF($A65="","",IFERROR(SUM($J65:$L65),0))</f>
        <v/>
      </c>
      <c r="N65" s="20" t="n"/>
      <c r="O65" s="21" t="n"/>
      <c r="P65" s="20" t="n"/>
      <c r="Q65" s="9">
        <f>IF($A65="","",IFERROR(IF($P65&lt;&gt;"",$P65,IF('Parâmetros'!$C$8="Sim",IF(COUNT('Parâmetros'!$C$9)=0,"",'Parâmetros'!$C$9),"")),""))</f>
        <v/>
      </c>
      <c r="R65" s="9">
        <f>IF($A65="","",IFERROR(IF(OR($N65="",$O65=""),"",$N65*$O65),""))</f>
        <v/>
      </c>
      <c r="S65" s="9">
        <f>IF($A65="","",IFERROR(IF($R65="","",IF($Q65="",$R65,MIN($R65,$Q65))),""))</f>
        <v/>
      </c>
      <c r="T65" s="20" t="n"/>
      <c r="U65" s="9">
        <f>IF($A65="","",IFERROR(IF($T65&lt;&gt;"",$T65,$S65),""))</f>
        <v/>
      </c>
      <c r="V65" s="20" t="n"/>
      <c r="W65" s="20" t="n"/>
      <c r="X65" s="20" t="n"/>
      <c r="Y65" s="20" t="n"/>
      <c r="Z65" s="9">
        <f>IF($A65="","",IFERROR(SUM($V65:$Y65),0))</f>
        <v/>
      </c>
      <c r="AA65" s="9">
        <f>IF($A65="","",IFERROR(SUM($U65,$Z65),0))</f>
        <v/>
      </c>
      <c r="AB65" s="20" t="n"/>
      <c r="AC65" s="22" t="n"/>
      <c r="AD65" s="23">
        <f>IF($A65="","",IFERROR(IF($AB65="","",IF($AB65=0,0,IF($AC65&lt;&gt;"",$AC65,IF(COUNT('Parâmetros'!$C$6)=0,"",'Parâmetros'!$C$6)))),""))</f>
        <v/>
      </c>
      <c r="AE65" s="9">
        <f>IF($A65="","",IFERROR(IF($AB65="","",IF($AB65=0,0,IF($AD65="","",$AB65*$AD65))),""))</f>
        <v/>
      </c>
      <c r="AF65" s="20" t="n"/>
      <c r="AG65" s="22" t="n"/>
      <c r="AH65" s="23">
        <f>IF($A65="","",IFERROR(IF($AF65="","",IF($AF65=0,0,IF($AG65&lt;&gt;"",$AG65,IF(COUNT('Parâmetros'!$C$7)=0,"",'Parâmetros'!$C$7)))),""))</f>
        <v/>
      </c>
      <c r="AI65" s="9">
        <f>IF($A65="","",IFERROR(IF($AF65="","",IF($AF65=0,0,IF($AH65="","",$AF65*$AH65))),""))</f>
        <v/>
      </c>
      <c r="AJ65" s="20" t="n"/>
      <c r="AK65" s="9">
        <f>IF($A65="","",IFERROR(SUM($AE65,$AI65,$AJ65),0))</f>
        <v/>
      </c>
      <c r="AL65" s="9">
        <f>IF($A65="","",IFERROR(IF(OR(AND($AB65&lt;&gt;"",$AE65=""),AND($AF65&lt;&gt;"",$AI65="")),"",$AA65-$AK65),""))</f>
        <v/>
      </c>
      <c r="AM65" s="16" t="n"/>
      <c r="AN65" s="16" t="n"/>
      <c r="AO65" s="17" t="n"/>
      <c r="AP65" s="24">
        <f>IF($A65="","",IFERROR(IF(OR($B65="",$D65="",$G65="",$H65=""),"Dados a completar",IF(OR($I65="Verificar datas",$H65&lt;$G65),"Verificar datas",IF(AND($T65="",$S65=""),"Apurar compensação",IF(OR($AB65="",$AF65=""),"Confirmar bases IRS/SS",IF(OR(AND($AB65&gt;0,$AE65=""),AND($AF65&gt;0,$AI65="")),"Confirmar taxas",IF(ROUND($AA65-$AK65-$AL65,2)&lt;&gt;0,"Erro de total","OK")))))),"Verificar"))</f>
        <v/>
      </c>
    </row>
    <row r="66">
      <c r="A66" s="16" t="n"/>
      <c r="B66" s="17" t="n"/>
      <c r="C66" s="16" t="n"/>
      <c r="D66" s="17" t="n"/>
      <c r="E66" s="16" t="n"/>
      <c r="F66" s="17" t="n"/>
      <c r="G66" s="18" t="n"/>
      <c r="H66" s="18" t="n"/>
      <c r="I66" s="19">
        <f>IF($A66="","",IFERROR(IF(OR($G66="",$H66=""),"",IF($H66&lt;$G66,"Verificar datas",$H66-$G66+1)),""))</f>
        <v/>
      </c>
      <c r="J66" s="20" t="n"/>
      <c r="K66" s="20" t="n"/>
      <c r="L66" s="20" t="n"/>
      <c r="M66" s="9">
        <f>IF($A66="","",IFERROR(SUM($J66:$L66),0))</f>
        <v/>
      </c>
      <c r="N66" s="20" t="n"/>
      <c r="O66" s="21" t="n"/>
      <c r="P66" s="20" t="n"/>
      <c r="Q66" s="9">
        <f>IF($A66="","",IFERROR(IF($P66&lt;&gt;"",$P66,IF('Parâmetros'!$C$8="Sim",IF(COUNT('Parâmetros'!$C$9)=0,"",'Parâmetros'!$C$9),"")),""))</f>
        <v/>
      </c>
      <c r="R66" s="9">
        <f>IF($A66="","",IFERROR(IF(OR($N66="",$O66=""),"",$N66*$O66),""))</f>
        <v/>
      </c>
      <c r="S66" s="9">
        <f>IF($A66="","",IFERROR(IF($R66="","",IF($Q66="",$R66,MIN($R66,$Q66))),""))</f>
        <v/>
      </c>
      <c r="T66" s="20" t="n"/>
      <c r="U66" s="9">
        <f>IF($A66="","",IFERROR(IF($T66&lt;&gt;"",$T66,$S66),""))</f>
        <v/>
      </c>
      <c r="V66" s="20" t="n"/>
      <c r="W66" s="20" t="n"/>
      <c r="X66" s="20" t="n"/>
      <c r="Y66" s="20" t="n"/>
      <c r="Z66" s="9">
        <f>IF($A66="","",IFERROR(SUM($V66:$Y66),0))</f>
        <v/>
      </c>
      <c r="AA66" s="9">
        <f>IF($A66="","",IFERROR(SUM($U66,$Z66),0))</f>
        <v/>
      </c>
      <c r="AB66" s="20" t="n"/>
      <c r="AC66" s="22" t="n"/>
      <c r="AD66" s="23">
        <f>IF($A66="","",IFERROR(IF($AB66="","",IF($AB66=0,0,IF($AC66&lt;&gt;"",$AC66,IF(COUNT('Parâmetros'!$C$6)=0,"",'Parâmetros'!$C$6)))),""))</f>
        <v/>
      </c>
      <c r="AE66" s="9">
        <f>IF($A66="","",IFERROR(IF($AB66="","",IF($AB66=0,0,IF($AD66="","",$AB66*$AD66))),""))</f>
        <v/>
      </c>
      <c r="AF66" s="20" t="n"/>
      <c r="AG66" s="22" t="n"/>
      <c r="AH66" s="23">
        <f>IF($A66="","",IFERROR(IF($AF66="","",IF($AF66=0,0,IF($AG66&lt;&gt;"",$AG66,IF(COUNT('Parâmetros'!$C$7)=0,"",'Parâmetros'!$C$7)))),""))</f>
        <v/>
      </c>
      <c r="AI66" s="9">
        <f>IF($A66="","",IFERROR(IF($AF66="","",IF($AF66=0,0,IF($AH66="","",$AF66*$AH66))),""))</f>
        <v/>
      </c>
      <c r="AJ66" s="20" t="n"/>
      <c r="AK66" s="9">
        <f>IF($A66="","",IFERROR(SUM($AE66,$AI66,$AJ66),0))</f>
        <v/>
      </c>
      <c r="AL66" s="9">
        <f>IF($A66="","",IFERROR(IF(OR(AND($AB66&lt;&gt;"",$AE66=""),AND($AF66&lt;&gt;"",$AI66="")),"",$AA66-$AK66),""))</f>
        <v/>
      </c>
      <c r="AM66" s="16" t="n"/>
      <c r="AN66" s="16" t="n"/>
      <c r="AO66" s="17" t="n"/>
      <c r="AP66" s="24">
        <f>IF($A66="","",IFERROR(IF(OR($B66="",$D66="",$G66="",$H66=""),"Dados a completar",IF(OR($I66="Verificar datas",$H66&lt;$G66),"Verificar datas",IF(AND($T66="",$S66=""),"Apurar compensação",IF(OR($AB66="",$AF66=""),"Confirmar bases IRS/SS",IF(OR(AND($AB66&gt;0,$AE66=""),AND($AF66&gt;0,$AI66="")),"Confirmar taxas",IF(ROUND($AA66-$AK66-$AL66,2)&lt;&gt;0,"Erro de total","OK")))))),"Verificar"))</f>
        <v/>
      </c>
    </row>
    <row r="67">
      <c r="A67" s="16" t="n"/>
      <c r="B67" s="17" t="n"/>
      <c r="C67" s="16" t="n"/>
      <c r="D67" s="17" t="n"/>
      <c r="E67" s="16" t="n"/>
      <c r="F67" s="17" t="n"/>
      <c r="G67" s="18" t="n"/>
      <c r="H67" s="18" t="n"/>
      <c r="I67" s="19">
        <f>IF($A67="","",IFERROR(IF(OR($G67="",$H67=""),"",IF($H67&lt;$G67,"Verificar datas",$H67-$G67+1)),""))</f>
        <v/>
      </c>
      <c r="J67" s="20" t="n"/>
      <c r="K67" s="20" t="n"/>
      <c r="L67" s="20" t="n"/>
      <c r="M67" s="9">
        <f>IF($A67="","",IFERROR(SUM($J67:$L67),0))</f>
        <v/>
      </c>
      <c r="N67" s="20" t="n"/>
      <c r="O67" s="21" t="n"/>
      <c r="P67" s="20" t="n"/>
      <c r="Q67" s="9">
        <f>IF($A67="","",IFERROR(IF($P67&lt;&gt;"",$P67,IF('Parâmetros'!$C$8="Sim",IF(COUNT('Parâmetros'!$C$9)=0,"",'Parâmetros'!$C$9),"")),""))</f>
        <v/>
      </c>
      <c r="R67" s="9">
        <f>IF($A67="","",IFERROR(IF(OR($N67="",$O67=""),"",$N67*$O67),""))</f>
        <v/>
      </c>
      <c r="S67" s="9">
        <f>IF($A67="","",IFERROR(IF($R67="","",IF($Q67="",$R67,MIN($R67,$Q67))),""))</f>
        <v/>
      </c>
      <c r="T67" s="20" t="n"/>
      <c r="U67" s="9">
        <f>IF($A67="","",IFERROR(IF($T67&lt;&gt;"",$T67,$S67),""))</f>
        <v/>
      </c>
      <c r="V67" s="20" t="n"/>
      <c r="W67" s="20" t="n"/>
      <c r="X67" s="20" t="n"/>
      <c r="Y67" s="20" t="n"/>
      <c r="Z67" s="9">
        <f>IF($A67="","",IFERROR(SUM($V67:$Y67),0))</f>
        <v/>
      </c>
      <c r="AA67" s="9">
        <f>IF($A67="","",IFERROR(SUM($U67,$Z67),0))</f>
        <v/>
      </c>
      <c r="AB67" s="20" t="n"/>
      <c r="AC67" s="22" t="n"/>
      <c r="AD67" s="23">
        <f>IF($A67="","",IFERROR(IF($AB67="","",IF($AB67=0,0,IF($AC67&lt;&gt;"",$AC67,IF(COUNT('Parâmetros'!$C$6)=0,"",'Parâmetros'!$C$6)))),""))</f>
        <v/>
      </c>
      <c r="AE67" s="9">
        <f>IF($A67="","",IFERROR(IF($AB67="","",IF($AB67=0,0,IF($AD67="","",$AB67*$AD67))),""))</f>
        <v/>
      </c>
      <c r="AF67" s="20" t="n"/>
      <c r="AG67" s="22" t="n"/>
      <c r="AH67" s="23">
        <f>IF($A67="","",IFERROR(IF($AF67="","",IF($AF67=0,0,IF($AG67&lt;&gt;"",$AG67,IF(COUNT('Parâmetros'!$C$7)=0,"",'Parâmetros'!$C$7)))),""))</f>
        <v/>
      </c>
      <c r="AI67" s="9">
        <f>IF($A67="","",IFERROR(IF($AF67="","",IF($AF67=0,0,IF($AH67="","",$AF67*$AH67))),""))</f>
        <v/>
      </c>
      <c r="AJ67" s="20" t="n"/>
      <c r="AK67" s="9">
        <f>IF($A67="","",IFERROR(SUM($AE67,$AI67,$AJ67),0))</f>
        <v/>
      </c>
      <c r="AL67" s="9">
        <f>IF($A67="","",IFERROR(IF(OR(AND($AB67&lt;&gt;"",$AE67=""),AND($AF67&lt;&gt;"",$AI67="")),"",$AA67-$AK67),""))</f>
        <v/>
      </c>
      <c r="AM67" s="16" t="n"/>
      <c r="AN67" s="16" t="n"/>
      <c r="AO67" s="17" t="n"/>
      <c r="AP67" s="24">
        <f>IF($A67="","",IFERROR(IF(OR($B67="",$D67="",$G67="",$H67=""),"Dados a completar",IF(OR($I67="Verificar datas",$H67&lt;$G67),"Verificar datas",IF(AND($T67="",$S67=""),"Apurar compensação",IF(OR($AB67="",$AF67=""),"Confirmar bases IRS/SS",IF(OR(AND($AB67&gt;0,$AE67=""),AND($AF67&gt;0,$AI67="")),"Confirmar taxas",IF(ROUND($AA67-$AK67-$AL67,2)&lt;&gt;0,"Erro de total","OK")))))),"Verificar"))</f>
        <v/>
      </c>
    </row>
    <row r="68">
      <c r="A68" s="16" t="n"/>
      <c r="B68" s="17" t="n"/>
      <c r="C68" s="16" t="n"/>
      <c r="D68" s="17" t="n"/>
      <c r="E68" s="16" t="n"/>
      <c r="F68" s="17" t="n"/>
      <c r="G68" s="18" t="n"/>
      <c r="H68" s="18" t="n"/>
      <c r="I68" s="19">
        <f>IF($A68="","",IFERROR(IF(OR($G68="",$H68=""),"",IF($H68&lt;$G68,"Verificar datas",$H68-$G68+1)),""))</f>
        <v/>
      </c>
      <c r="J68" s="20" t="n"/>
      <c r="K68" s="20" t="n"/>
      <c r="L68" s="20" t="n"/>
      <c r="M68" s="9">
        <f>IF($A68="","",IFERROR(SUM($J68:$L68),0))</f>
        <v/>
      </c>
      <c r="N68" s="20" t="n"/>
      <c r="O68" s="21" t="n"/>
      <c r="P68" s="20" t="n"/>
      <c r="Q68" s="9">
        <f>IF($A68="","",IFERROR(IF($P68&lt;&gt;"",$P68,IF('Parâmetros'!$C$8="Sim",IF(COUNT('Parâmetros'!$C$9)=0,"",'Parâmetros'!$C$9),"")),""))</f>
        <v/>
      </c>
      <c r="R68" s="9">
        <f>IF($A68="","",IFERROR(IF(OR($N68="",$O68=""),"",$N68*$O68),""))</f>
        <v/>
      </c>
      <c r="S68" s="9">
        <f>IF($A68="","",IFERROR(IF($R68="","",IF($Q68="",$R68,MIN($R68,$Q68))),""))</f>
        <v/>
      </c>
      <c r="T68" s="20" t="n"/>
      <c r="U68" s="9">
        <f>IF($A68="","",IFERROR(IF($T68&lt;&gt;"",$T68,$S68),""))</f>
        <v/>
      </c>
      <c r="V68" s="20" t="n"/>
      <c r="W68" s="20" t="n"/>
      <c r="X68" s="20" t="n"/>
      <c r="Y68" s="20" t="n"/>
      <c r="Z68" s="9">
        <f>IF($A68="","",IFERROR(SUM($V68:$Y68),0))</f>
        <v/>
      </c>
      <c r="AA68" s="9">
        <f>IF($A68="","",IFERROR(SUM($U68,$Z68),0))</f>
        <v/>
      </c>
      <c r="AB68" s="20" t="n"/>
      <c r="AC68" s="22" t="n"/>
      <c r="AD68" s="23">
        <f>IF($A68="","",IFERROR(IF($AB68="","",IF($AB68=0,0,IF($AC68&lt;&gt;"",$AC68,IF(COUNT('Parâmetros'!$C$6)=0,"",'Parâmetros'!$C$6)))),""))</f>
        <v/>
      </c>
      <c r="AE68" s="9">
        <f>IF($A68="","",IFERROR(IF($AB68="","",IF($AB68=0,0,IF($AD68="","",$AB68*$AD68))),""))</f>
        <v/>
      </c>
      <c r="AF68" s="20" t="n"/>
      <c r="AG68" s="22" t="n"/>
      <c r="AH68" s="23">
        <f>IF($A68="","",IFERROR(IF($AF68="","",IF($AF68=0,0,IF($AG68&lt;&gt;"",$AG68,IF(COUNT('Parâmetros'!$C$7)=0,"",'Parâmetros'!$C$7)))),""))</f>
        <v/>
      </c>
      <c r="AI68" s="9">
        <f>IF($A68="","",IFERROR(IF($AF68="","",IF($AF68=0,0,IF($AH68="","",$AF68*$AH68))),""))</f>
        <v/>
      </c>
      <c r="AJ68" s="20" t="n"/>
      <c r="AK68" s="9">
        <f>IF($A68="","",IFERROR(SUM($AE68,$AI68,$AJ68),0))</f>
        <v/>
      </c>
      <c r="AL68" s="9">
        <f>IF($A68="","",IFERROR(IF(OR(AND($AB68&lt;&gt;"",$AE68=""),AND($AF68&lt;&gt;"",$AI68="")),"",$AA68-$AK68),""))</f>
        <v/>
      </c>
      <c r="AM68" s="16" t="n"/>
      <c r="AN68" s="16" t="n"/>
      <c r="AO68" s="17" t="n"/>
      <c r="AP68" s="24">
        <f>IF($A68="","",IFERROR(IF(OR($B68="",$D68="",$G68="",$H68=""),"Dados a completar",IF(OR($I68="Verificar datas",$H68&lt;$G68),"Verificar datas",IF(AND($T68="",$S68=""),"Apurar compensação",IF(OR($AB68="",$AF68=""),"Confirmar bases IRS/SS",IF(OR(AND($AB68&gt;0,$AE68=""),AND($AF68&gt;0,$AI68="")),"Confirmar taxas",IF(ROUND($AA68-$AK68-$AL68,2)&lt;&gt;0,"Erro de total","OK")))))),"Verificar"))</f>
        <v/>
      </c>
    </row>
    <row r="69">
      <c r="A69" s="16" t="n"/>
      <c r="B69" s="17" t="n"/>
      <c r="C69" s="16" t="n"/>
      <c r="D69" s="17" t="n"/>
      <c r="E69" s="16" t="n"/>
      <c r="F69" s="17" t="n"/>
      <c r="G69" s="18" t="n"/>
      <c r="H69" s="18" t="n"/>
      <c r="I69" s="19">
        <f>IF($A69="","",IFERROR(IF(OR($G69="",$H69=""),"",IF($H69&lt;$G69,"Verificar datas",$H69-$G69+1)),""))</f>
        <v/>
      </c>
      <c r="J69" s="20" t="n"/>
      <c r="K69" s="20" t="n"/>
      <c r="L69" s="20" t="n"/>
      <c r="M69" s="9">
        <f>IF($A69="","",IFERROR(SUM($J69:$L69),0))</f>
        <v/>
      </c>
      <c r="N69" s="20" t="n"/>
      <c r="O69" s="21" t="n"/>
      <c r="P69" s="20" t="n"/>
      <c r="Q69" s="9">
        <f>IF($A69="","",IFERROR(IF($P69&lt;&gt;"",$P69,IF('Parâmetros'!$C$8="Sim",IF(COUNT('Parâmetros'!$C$9)=0,"",'Parâmetros'!$C$9),"")),""))</f>
        <v/>
      </c>
      <c r="R69" s="9">
        <f>IF($A69="","",IFERROR(IF(OR($N69="",$O69=""),"",$N69*$O69),""))</f>
        <v/>
      </c>
      <c r="S69" s="9">
        <f>IF($A69="","",IFERROR(IF($R69="","",IF($Q69="",$R69,MIN($R69,$Q69))),""))</f>
        <v/>
      </c>
      <c r="T69" s="20" t="n"/>
      <c r="U69" s="9">
        <f>IF($A69="","",IFERROR(IF($T69&lt;&gt;"",$T69,$S69),""))</f>
        <v/>
      </c>
      <c r="V69" s="20" t="n"/>
      <c r="W69" s="20" t="n"/>
      <c r="X69" s="20" t="n"/>
      <c r="Y69" s="20" t="n"/>
      <c r="Z69" s="9">
        <f>IF($A69="","",IFERROR(SUM($V69:$Y69),0))</f>
        <v/>
      </c>
      <c r="AA69" s="9">
        <f>IF($A69="","",IFERROR(SUM($U69,$Z69),0))</f>
        <v/>
      </c>
      <c r="AB69" s="20" t="n"/>
      <c r="AC69" s="22" t="n"/>
      <c r="AD69" s="23">
        <f>IF($A69="","",IFERROR(IF($AB69="","",IF($AB69=0,0,IF($AC69&lt;&gt;"",$AC69,IF(COUNT('Parâmetros'!$C$6)=0,"",'Parâmetros'!$C$6)))),""))</f>
        <v/>
      </c>
      <c r="AE69" s="9">
        <f>IF($A69="","",IFERROR(IF($AB69="","",IF($AB69=0,0,IF($AD69="","",$AB69*$AD69))),""))</f>
        <v/>
      </c>
      <c r="AF69" s="20" t="n"/>
      <c r="AG69" s="22" t="n"/>
      <c r="AH69" s="23">
        <f>IF($A69="","",IFERROR(IF($AF69="","",IF($AF69=0,0,IF($AG69&lt;&gt;"",$AG69,IF(COUNT('Parâmetros'!$C$7)=0,"",'Parâmetros'!$C$7)))),""))</f>
        <v/>
      </c>
      <c r="AI69" s="9">
        <f>IF($A69="","",IFERROR(IF($AF69="","",IF($AF69=0,0,IF($AH69="","",$AF69*$AH69))),""))</f>
        <v/>
      </c>
      <c r="AJ69" s="20" t="n"/>
      <c r="AK69" s="9">
        <f>IF($A69="","",IFERROR(SUM($AE69,$AI69,$AJ69),0))</f>
        <v/>
      </c>
      <c r="AL69" s="9">
        <f>IF($A69="","",IFERROR(IF(OR(AND($AB69&lt;&gt;"",$AE69=""),AND($AF69&lt;&gt;"",$AI69="")),"",$AA69-$AK69),""))</f>
        <v/>
      </c>
      <c r="AM69" s="16" t="n"/>
      <c r="AN69" s="16" t="n"/>
      <c r="AO69" s="17" t="n"/>
      <c r="AP69" s="24">
        <f>IF($A69="","",IFERROR(IF(OR($B69="",$D69="",$G69="",$H69=""),"Dados a completar",IF(OR($I69="Verificar datas",$H69&lt;$G69),"Verificar datas",IF(AND($T69="",$S69=""),"Apurar compensação",IF(OR($AB69="",$AF69=""),"Confirmar bases IRS/SS",IF(OR(AND($AB69&gt;0,$AE69=""),AND($AF69&gt;0,$AI69="")),"Confirmar taxas",IF(ROUND($AA69-$AK69-$AL69,2)&lt;&gt;0,"Erro de total","OK")))))),"Verificar"))</f>
        <v/>
      </c>
    </row>
    <row r="70">
      <c r="A70" s="16" t="n"/>
      <c r="B70" s="17" t="n"/>
      <c r="C70" s="16" t="n"/>
      <c r="D70" s="17" t="n"/>
      <c r="E70" s="16" t="n"/>
      <c r="F70" s="17" t="n"/>
      <c r="G70" s="18" t="n"/>
      <c r="H70" s="18" t="n"/>
      <c r="I70" s="19">
        <f>IF($A70="","",IFERROR(IF(OR($G70="",$H70=""),"",IF($H70&lt;$G70,"Verificar datas",$H70-$G70+1)),""))</f>
        <v/>
      </c>
      <c r="J70" s="20" t="n"/>
      <c r="K70" s="20" t="n"/>
      <c r="L70" s="20" t="n"/>
      <c r="M70" s="9">
        <f>IF($A70="","",IFERROR(SUM($J70:$L70),0))</f>
        <v/>
      </c>
      <c r="N70" s="20" t="n"/>
      <c r="O70" s="21" t="n"/>
      <c r="P70" s="20" t="n"/>
      <c r="Q70" s="9">
        <f>IF($A70="","",IFERROR(IF($P70&lt;&gt;"",$P70,IF('Parâmetros'!$C$8="Sim",IF(COUNT('Parâmetros'!$C$9)=0,"",'Parâmetros'!$C$9),"")),""))</f>
        <v/>
      </c>
      <c r="R70" s="9">
        <f>IF($A70="","",IFERROR(IF(OR($N70="",$O70=""),"",$N70*$O70),""))</f>
        <v/>
      </c>
      <c r="S70" s="9">
        <f>IF($A70="","",IFERROR(IF($R70="","",IF($Q70="",$R70,MIN($R70,$Q70))),""))</f>
        <v/>
      </c>
      <c r="T70" s="20" t="n"/>
      <c r="U70" s="9">
        <f>IF($A70="","",IFERROR(IF($T70&lt;&gt;"",$T70,$S70),""))</f>
        <v/>
      </c>
      <c r="V70" s="20" t="n"/>
      <c r="W70" s="20" t="n"/>
      <c r="X70" s="20" t="n"/>
      <c r="Y70" s="20" t="n"/>
      <c r="Z70" s="9">
        <f>IF($A70="","",IFERROR(SUM($V70:$Y70),0))</f>
        <v/>
      </c>
      <c r="AA70" s="9">
        <f>IF($A70="","",IFERROR(SUM($U70,$Z70),0))</f>
        <v/>
      </c>
      <c r="AB70" s="20" t="n"/>
      <c r="AC70" s="22" t="n"/>
      <c r="AD70" s="23">
        <f>IF($A70="","",IFERROR(IF($AB70="","",IF($AB70=0,0,IF($AC70&lt;&gt;"",$AC70,IF(COUNT('Parâmetros'!$C$6)=0,"",'Parâmetros'!$C$6)))),""))</f>
        <v/>
      </c>
      <c r="AE70" s="9">
        <f>IF($A70="","",IFERROR(IF($AB70="","",IF($AB70=0,0,IF($AD70="","",$AB70*$AD70))),""))</f>
        <v/>
      </c>
      <c r="AF70" s="20" t="n"/>
      <c r="AG70" s="22" t="n"/>
      <c r="AH70" s="23">
        <f>IF($A70="","",IFERROR(IF($AF70="","",IF($AF70=0,0,IF($AG70&lt;&gt;"",$AG70,IF(COUNT('Parâmetros'!$C$7)=0,"",'Parâmetros'!$C$7)))),""))</f>
        <v/>
      </c>
      <c r="AI70" s="9">
        <f>IF($A70="","",IFERROR(IF($AF70="","",IF($AF70=0,0,IF($AH70="","",$AF70*$AH70))),""))</f>
        <v/>
      </c>
      <c r="AJ70" s="20" t="n"/>
      <c r="AK70" s="9">
        <f>IF($A70="","",IFERROR(SUM($AE70,$AI70,$AJ70),0))</f>
        <v/>
      </c>
      <c r="AL70" s="9">
        <f>IF($A70="","",IFERROR(IF(OR(AND($AB70&lt;&gt;"",$AE70=""),AND($AF70&lt;&gt;"",$AI70="")),"",$AA70-$AK70),""))</f>
        <v/>
      </c>
      <c r="AM70" s="16" t="n"/>
      <c r="AN70" s="16" t="n"/>
      <c r="AO70" s="17" t="n"/>
      <c r="AP70" s="24">
        <f>IF($A70="","",IFERROR(IF(OR($B70="",$D70="",$G70="",$H70=""),"Dados a completar",IF(OR($I70="Verificar datas",$H70&lt;$G70),"Verificar datas",IF(AND($T70="",$S70=""),"Apurar compensação",IF(OR($AB70="",$AF70=""),"Confirmar bases IRS/SS",IF(OR(AND($AB70&gt;0,$AE70=""),AND($AF70&gt;0,$AI70="")),"Confirmar taxas",IF(ROUND($AA70-$AK70-$AL70,2)&lt;&gt;0,"Erro de total","OK")))))),"Verificar"))</f>
        <v/>
      </c>
    </row>
    <row r="71">
      <c r="A71" s="16" t="n"/>
      <c r="B71" s="17" t="n"/>
      <c r="C71" s="16" t="n"/>
      <c r="D71" s="17" t="n"/>
      <c r="E71" s="16" t="n"/>
      <c r="F71" s="17" t="n"/>
      <c r="G71" s="18" t="n"/>
      <c r="H71" s="18" t="n"/>
      <c r="I71" s="19">
        <f>IF($A71="","",IFERROR(IF(OR($G71="",$H71=""),"",IF($H71&lt;$G71,"Verificar datas",$H71-$G71+1)),""))</f>
        <v/>
      </c>
      <c r="J71" s="20" t="n"/>
      <c r="K71" s="20" t="n"/>
      <c r="L71" s="20" t="n"/>
      <c r="M71" s="9">
        <f>IF($A71="","",IFERROR(SUM($J71:$L71),0))</f>
        <v/>
      </c>
      <c r="N71" s="20" t="n"/>
      <c r="O71" s="21" t="n"/>
      <c r="P71" s="20" t="n"/>
      <c r="Q71" s="9">
        <f>IF($A71="","",IFERROR(IF($P71&lt;&gt;"",$P71,IF('Parâmetros'!$C$8="Sim",IF(COUNT('Parâmetros'!$C$9)=0,"",'Parâmetros'!$C$9),"")),""))</f>
        <v/>
      </c>
      <c r="R71" s="9">
        <f>IF($A71="","",IFERROR(IF(OR($N71="",$O71=""),"",$N71*$O71),""))</f>
        <v/>
      </c>
      <c r="S71" s="9">
        <f>IF($A71="","",IFERROR(IF($R71="","",IF($Q71="",$R71,MIN($R71,$Q71))),""))</f>
        <v/>
      </c>
      <c r="T71" s="20" t="n"/>
      <c r="U71" s="9">
        <f>IF($A71="","",IFERROR(IF($T71&lt;&gt;"",$T71,$S71),""))</f>
        <v/>
      </c>
      <c r="V71" s="20" t="n"/>
      <c r="W71" s="20" t="n"/>
      <c r="X71" s="20" t="n"/>
      <c r="Y71" s="20" t="n"/>
      <c r="Z71" s="9">
        <f>IF($A71="","",IFERROR(SUM($V71:$Y71),0))</f>
        <v/>
      </c>
      <c r="AA71" s="9">
        <f>IF($A71="","",IFERROR(SUM($U71,$Z71),0))</f>
        <v/>
      </c>
      <c r="AB71" s="20" t="n"/>
      <c r="AC71" s="22" t="n"/>
      <c r="AD71" s="23">
        <f>IF($A71="","",IFERROR(IF($AB71="","",IF($AB71=0,0,IF($AC71&lt;&gt;"",$AC71,IF(COUNT('Parâmetros'!$C$6)=0,"",'Parâmetros'!$C$6)))),""))</f>
        <v/>
      </c>
      <c r="AE71" s="9">
        <f>IF($A71="","",IFERROR(IF($AB71="","",IF($AB71=0,0,IF($AD71="","",$AB71*$AD71))),""))</f>
        <v/>
      </c>
      <c r="AF71" s="20" t="n"/>
      <c r="AG71" s="22" t="n"/>
      <c r="AH71" s="23">
        <f>IF($A71="","",IFERROR(IF($AF71="","",IF($AF71=0,0,IF($AG71&lt;&gt;"",$AG71,IF(COUNT('Parâmetros'!$C$7)=0,"",'Parâmetros'!$C$7)))),""))</f>
        <v/>
      </c>
      <c r="AI71" s="9">
        <f>IF($A71="","",IFERROR(IF($AF71="","",IF($AF71=0,0,IF($AH71="","",$AF71*$AH71))),""))</f>
        <v/>
      </c>
      <c r="AJ71" s="20" t="n"/>
      <c r="AK71" s="9">
        <f>IF($A71="","",IFERROR(SUM($AE71,$AI71,$AJ71),0))</f>
        <v/>
      </c>
      <c r="AL71" s="9">
        <f>IF($A71="","",IFERROR(IF(OR(AND($AB71&lt;&gt;"",$AE71=""),AND($AF71&lt;&gt;"",$AI71="")),"",$AA71-$AK71),""))</f>
        <v/>
      </c>
      <c r="AM71" s="16" t="n"/>
      <c r="AN71" s="16" t="n"/>
      <c r="AO71" s="17" t="n"/>
      <c r="AP71" s="24">
        <f>IF($A71="","",IFERROR(IF(OR($B71="",$D71="",$G71="",$H71=""),"Dados a completar",IF(OR($I71="Verificar datas",$H71&lt;$G71),"Verificar datas",IF(AND($T71="",$S71=""),"Apurar compensação",IF(OR($AB71="",$AF71=""),"Confirmar bases IRS/SS",IF(OR(AND($AB71&gt;0,$AE71=""),AND($AF71&gt;0,$AI71="")),"Confirmar taxas",IF(ROUND($AA71-$AK71-$AL71,2)&lt;&gt;0,"Erro de total","OK")))))),"Verificar"))</f>
        <v/>
      </c>
    </row>
    <row r="72">
      <c r="A72" s="16" t="n"/>
      <c r="B72" s="17" t="n"/>
      <c r="C72" s="16" t="n"/>
      <c r="D72" s="17" t="n"/>
      <c r="E72" s="16" t="n"/>
      <c r="F72" s="17" t="n"/>
      <c r="G72" s="18" t="n"/>
      <c r="H72" s="18" t="n"/>
      <c r="I72" s="19">
        <f>IF($A72="","",IFERROR(IF(OR($G72="",$H72=""),"",IF($H72&lt;$G72,"Verificar datas",$H72-$G72+1)),""))</f>
        <v/>
      </c>
      <c r="J72" s="20" t="n"/>
      <c r="K72" s="20" t="n"/>
      <c r="L72" s="20" t="n"/>
      <c r="M72" s="9">
        <f>IF($A72="","",IFERROR(SUM($J72:$L72),0))</f>
        <v/>
      </c>
      <c r="N72" s="20" t="n"/>
      <c r="O72" s="21" t="n"/>
      <c r="P72" s="20" t="n"/>
      <c r="Q72" s="9">
        <f>IF($A72="","",IFERROR(IF($P72&lt;&gt;"",$P72,IF('Parâmetros'!$C$8="Sim",IF(COUNT('Parâmetros'!$C$9)=0,"",'Parâmetros'!$C$9),"")),""))</f>
        <v/>
      </c>
      <c r="R72" s="9">
        <f>IF($A72="","",IFERROR(IF(OR($N72="",$O72=""),"",$N72*$O72),""))</f>
        <v/>
      </c>
      <c r="S72" s="9">
        <f>IF($A72="","",IFERROR(IF($R72="","",IF($Q72="",$R72,MIN($R72,$Q72))),""))</f>
        <v/>
      </c>
      <c r="T72" s="20" t="n"/>
      <c r="U72" s="9">
        <f>IF($A72="","",IFERROR(IF($T72&lt;&gt;"",$T72,$S72),""))</f>
        <v/>
      </c>
      <c r="V72" s="20" t="n"/>
      <c r="W72" s="20" t="n"/>
      <c r="X72" s="20" t="n"/>
      <c r="Y72" s="20" t="n"/>
      <c r="Z72" s="9">
        <f>IF($A72="","",IFERROR(SUM($V72:$Y72),0))</f>
        <v/>
      </c>
      <c r="AA72" s="9">
        <f>IF($A72="","",IFERROR(SUM($U72,$Z72),0))</f>
        <v/>
      </c>
      <c r="AB72" s="20" t="n"/>
      <c r="AC72" s="22" t="n"/>
      <c r="AD72" s="23">
        <f>IF($A72="","",IFERROR(IF($AB72="","",IF($AB72=0,0,IF($AC72&lt;&gt;"",$AC72,IF(COUNT('Parâmetros'!$C$6)=0,"",'Parâmetros'!$C$6)))),""))</f>
        <v/>
      </c>
      <c r="AE72" s="9">
        <f>IF($A72="","",IFERROR(IF($AB72="","",IF($AB72=0,0,IF($AD72="","",$AB72*$AD72))),""))</f>
        <v/>
      </c>
      <c r="AF72" s="20" t="n"/>
      <c r="AG72" s="22" t="n"/>
      <c r="AH72" s="23">
        <f>IF($A72="","",IFERROR(IF($AF72="","",IF($AF72=0,0,IF($AG72&lt;&gt;"",$AG72,IF(COUNT('Parâmetros'!$C$7)=0,"",'Parâmetros'!$C$7)))),""))</f>
        <v/>
      </c>
      <c r="AI72" s="9">
        <f>IF($A72="","",IFERROR(IF($AF72="","",IF($AF72=0,0,IF($AH72="","",$AF72*$AH72))),""))</f>
        <v/>
      </c>
      <c r="AJ72" s="20" t="n"/>
      <c r="AK72" s="9">
        <f>IF($A72="","",IFERROR(SUM($AE72,$AI72,$AJ72),0))</f>
        <v/>
      </c>
      <c r="AL72" s="9">
        <f>IF($A72="","",IFERROR(IF(OR(AND($AB72&lt;&gt;"",$AE72=""),AND($AF72&lt;&gt;"",$AI72="")),"",$AA72-$AK72),""))</f>
        <v/>
      </c>
      <c r="AM72" s="16" t="n"/>
      <c r="AN72" s="16" t="n"/>
      <c r="AO72" s="17" t="n"/>
      <c r="AP72" s="24">
        <f>IF($A72="","",IFERROR(IF(OR($B72="",$D72="",$G72="",$H72=""),"Dados a completar",IF(OR($I72="Verificar datas",$H72&lt;$G72),"Verificar datas",IF(AND($T72="",$S72=""),"Apurar compensação",IF(OR($AB72="",$AF72=""),"Confirmar bases IRS/SS",IF(OR(AND($AB72&gt;0,$AE72=""),AND($AF72&gt;0,$AI72="")),"Confirmar taxas",IF(ROUND($AA72-$AK72-$AL72,2)&lt;&gt;0,"Erro de total","OK")))))),"Verificar"))</f>
        <v/>
      </c>
    </row>
    <row r="73">
      <c r="A73" s="16" t="n"/>
      <c r="B73" s="17" t="n"/>
      <c r="C73" s="16" t="n"/>
      <c r="D73" s="17" t="n"/>
      <c r="E73" s="16" t="n"/>
      <c r="F73" s="17" t="n"/>
      <c r="G73" s="18" t="n"/>
      <c r="H73" s="18" t="n"/>
      <c r="I73" s="19">
        <f>IF($A73="","",IFERROR(IF(OR($G73="",$H73=""),"",IF($H73&lt;$G73,"Verificar datas",$H73-$G73+1)),""))</f>
        <v/>
      </c>
      <c r="J73" s="20" t="n"/>
      <c r="K73" s="20" t="n"/>
      <c r="L73" s="20" t="n"/>
      <c r="M73" s="9">
        <f>IF($A73="","",IFERROR(SUM($J73:$L73),0))</f>
        <v/>
      </c>
      <c r="N73" s="20" t="n"/>
      <c r="O73" s="21" t="n"/>
      <c r="P73" s="20" t="n"/>
      <c r="Q73" s="9">
        <f>IF($A73="","",IFERROR(IF($P73&lt;&gt;"",$P73,IF('Parâmetros'!$C$8="Sim",IF(COUNT('Parâmetros'!$C$9)=0,"",'Parâmetros'!$C$9),"")),""))</f>
        <v/>
      </c>
      <c r="R73" s="9">
        <f>IF($A73="","",IFERROR(IF(OR($N73="",$O73=""),"",$N73*$O73),""))</f>
        <v/>
      </c>
      <c r="S73" s="9">
        <f>IF($A73="","",IFERROR(IF($R73="","",IF($Q73="",$R73,MIN($R73,$Q73))),""))</f>
        <v/>
      </c>
      <c r="T73" s="20" t="n"/>
      <c r="U73" s="9">
        <f>IF($A73="","",IFERROR(IF($T73&lt;&gt;"",$T73,$S73),""))</f>
        <v/>
      </c>
      <c r="V73" s="20" t="n"/>
      <c r="W73" s="20" t="n"/>
      <c r="X73" s="20" t="n"/>
      <c r="Y73" s="20" t="n"/>
      <c r="Z73" s="9">
        <f>IF($A73="","",IFERROR(SUM($V73:$Y73),0))</f>
        <v/>
      </c>
      <c r="AA73" s="9">
        <f>IF($A73="","",IFERROR(SUM($U73,$Z73),0))</f>
        <v/>
      </c>
      <c r="AB73" s="20" t="n"/>
      <c r="AC73" s="22" t="n"/>
      <c r="AD73" s="23">
        <f>IF($A73="","",IFERROR(IF($AB73="","",IF($AB73=0,0,IF($AC73&lt;&gt;"",$AC73,IF(COUNT('Parâmetros'!$C$6)=0,"",'Parâmetros'!$C$6)))),""))</f>
        <v/>
      </c>
      <c r="AE73" s="9">
        <f>IF($A73="","",IFERROR(IF($AB73="","",IF($AB73=0,0,IF($AD73="","",$AB73*$AD73))),""))</f>
        <v/>
      </c>
      <c r="AF73" s="20" t="n"/>
      <c r="AG73" s="22" t="n"/>
      <c r="AH73" s="23">
        <f>IF($A73="","",IFERROR(IF($AF73="","",IF($AF73=0,0,IF($AG73&lt;&gt;"",$AG73,IF(COUNT('Parâmetros'!$C$7)=0,"",'Parâmetros'!$C$7)))),""))</f>
        <v/>
      </c>
      <c r="AI73" s="9">
        <f>IF($A73="","",IFERROR(IF($AF73="","",IF($AF73=0,0,IF($AH73="","",$AF73*$AH73))),""))</f>
        <v/>
      </c>
      <c r="AJ73" s="20" t="n"/>
      <c r="AK73" s="9">
        <f>IF($A73="","",IFERROR(SUM($AE73,$AI73,$AJ73),0))</f>
        <v/>
      </c>
      <c r="AL73" s="9">
        <f>IF($A73="","",IFERROR(IF(OR(AND($AB73&lt;&gt;"",$AE73=""),AND($AF73&lt;&gt;"",$AI73="")),"",$AA73-$AK73),""))</f>
        <v/>
      </c>
      <c r="AM73" s="16" t="n"/>
      <c r="AN73" s="16" t="n"/>
      <c r="AO73" s="17" t="n"/>
      <c r="AP73" s="24">
        <f>IF($A73="","",IFERROR(IF(OR($B73="",$D73="",$G73="",$H73=""),"Dados a completar",IF(OR($I73="Verificar datas",$H73&lt;$G73),"Verificar datas",IF(AND($T73="",$S73=""),"Apurar compensação",IF(OR($AB73="",$AF73=""),"Confirmar bases IRS/SS",IF(OR(AND($AB73&gt;0,$AE73=""),AND($AF73&gt;0,$AI73="")),"Confirmar taxas",IF(ROUND($AA73-$AK73-$AL73,2)&lt;&gt;0,"Erro de total","OK")))))),"Verificar"))</f>
        <v/>
      </c>
    </row>
    <row r="74">
      <c r="A74" s="16" t="n"/>
      <c r="B74" s="17" t="n"/>
      <c r="C74" s="16" t="n"/>
      <c r="D74" s="17" t="n"/>
      <c r="E74" s="16" t="n"/>
      <c r="F74" s="17" t="n"/>
      <c r="G74" s="18" t="n"/>
      <c r="H74" s="18" t="n"/>
      <c r="I74" s="19">
        <f>IF($A74="","",IFERROR(IF(OR($G74="",$H74=""),"",IF($H74&lt;$G74,"Verificar datas",$H74-$G74+1)),""))</f>
        <v/>
      </c>
      <c r="J74" s="20" t="n"/>
      <c r="K74" s="20" t="n"/>
      <c r="L74" s="20" t="n"/>
      <c r="M74" s="9">
        <f>IF($A74="","",IFERROR(SUM($J74:$L74),0))</f>
        <v/>
      </c>
      <c r="N74" s="20" t="n"/>
      <c r="O74" s="21" t="n"/>
      <c r="P74" s="20" t="n"/>
      <c r="Q74" s="9">
        <f>IF($A74="","",IFERROR(IF($P74&lt;&gt;"",$P74,IF('Parâmetros'!$C$8="Sim",IF(COUNT('Parâmetros'!$C$9)=0,"",'Parâmetros'!$C$9),"")),""))</f>
        <v/>
      </c>
      <c r="R74" s="9">
        <f>IF($A74="","",IFERROR(IF(OR($N74="",$O74=""),"",$N74*$O74),""))</f>
        <v/>
      </c>
      <c r="S74" s="9">
        <f>IF($A74="","",IFERROR(IF($R74="","",IF($Q74="",$R74,MIN($R74,$Q74))),""))</f>
        <v/>
      </c>
      <c r="T74" s="20" t="n"/>
      <c r="U74" s="9">
        <f>IF($A74="","",IFERROR(IF($T74&lt;&gt;"",$T74,$S74),""))</f>
        <v/>
      </c>
      <c r="V74" s="20" t="n"/>
      <c r="W74" s="20" t="n"/>
      <c r="X74" s="20" t="n"/>
      <c r="Y74" s="20" t="n"/>
      <c r="Z74" s="9">
        <f>IF($A74="","",IFERROR(SUM($V74:$Y74),0))</f>
        <v/>
      </c>
      <c r="AA74" s="9">
        <f>IF($A74="","",IFERROR(SUM($U74,$Z74),0))</f>
        <v/>
      </c>
      <c r="AB74" s="20" t="n"/>
      <c r="AC74" s="22" t="n"/>
      <c r="AD74" s="23">
        <f>IF($A74="","",IFERROR(IF($AB74="","",IF($AB74=0,0,IF($AC74&lt;&gt;"",$AC74,IF(COUNT('Parâmetros'!$C$6)=0,"",'Parâmetros'!$C$6)))),""))</f>
        <v/>
      </c>
      <c r="AE74" s="9">
        <f>IF($A74="","",IFERROR(IF($AB74="","",IF($AB74=0,0,IF($AD74="","",$AB74*$AD74))),""))</f>
        <v/>
      </c>
      <c r="AF74" s="20" t="n"/>
      <c r="AG74" s="22" t="n"/>
      <c r="AH74" s="23">
        <f>IF($A74="","",IFERROR(IF($AF74="","",IF($AF74=0,0,IF($AG74&lt;&gt;"",$AG74,IF(COUNT('Parâmetros'!$C$7)=0,"",'Parâmetros'!$C$7)))),""))</f>
        <v/>
      </c>
      <c r="AI74" s="9">
        <f>IF($A74="","",IFERROR(IF($AF74="","",IF($AF74=0,0,IF($AH74="","",$AF74*$AH74))),""))</f>
        <v/>
      </c>
      <c r="AJ74" s="20" t="n"/>
      <c r="AK74" s="9">
        <f>IF($A74="","",IFERROR(SUM($AE74,$AI74,$AJ74),0))</f>
        <v/>
      </c>
      <c r="AL74" s="9">
        <f>IF($A74="","",IFERROR(IF(OR(AND($AB74&lt;&gt;"",$AE74=""),AND($AF74&lt;&gt;"",$AI74="")),"",$AA74-$AK74),""))</f>
        <v/>
      </c>
      <c r="AM74" s="16" t="n"/>
      <c r="AN74" s="16" t="n"/>
      <c r="AO74" s="17" t="n"/>
      <c r="AP74" s="24">
        <f>IF($A74="","",IFERROR(IF(OR($B74="",$D74="",$G74="",$H74=""),"Dados a completar",IF(OR($I74="Verificar datas",$H74&lt;$G74),"Verificar datas",IF(AND($T74="",$S74=""),"Apurar compensação",IF(OR($AB74="",$AF74=""),"Confirmar bases IRS/SS",IF(OR(AND($AB74&gt;0,$AE74=""),AND($AF74&gt;0,$AI74="")),"Confirmar taxas",IF(ROUND($AA74-$AK74-$AL74,2)&lt;&gt;0,"Erro de total","OK")))))),"Verificar"))</f>
        <v/>
      </c>
    </row>
    <row r="75">
      <c r="A75" s="16" t="n"/>
      <c r="B75" s="17" t="n"/>
      <c r="C75" s="16" t="n"/>
      <c r="D75" s="17" t="n"/>
      <c r="E75" s="16" t="n"/>
      <c r="F75" s="17" t="n"/>
      <c r="G75" s="18" t="n"/>
      <c r="H75" s="18" t="n"/>
      <c r="I75" s="19">
        <f>IF($A75="","",IFERROR(IF(OR($G75="",$H75=""),"",IF($H75&lt;$G75,"Verificar datas",$H75-$G75+1)),""))</f>
        <v/>
      </c>
      <c r="J75" s="20" t="n"/>
      <c r="K75" s="20" t="n"/>
      <c r="L75" s="20" t="n"/>
      <c r="M75" s="9">
        <f>IF($A75="","",IFERROR(SUM($J75:$L75),0))</f>
        <v/>
      </c>
      <c r="N75" s="20" t="n"/>
      <c r="O75" s="21" t="n"/>
      <c r="P75" s="20" t="n"/>
      <c r="Q75" s="9">
        <f>IF($A75="","",IFERROR(IF($P75&lt;&gt;"",$P75,IF('Parâmetros'!$C$8="Sim",IF(COUNT('Parâmetros'!$C$9)=0,"",'Parâmetros'!$C$9),"")),""))</f>
        <v/>
      </c>
      <c r="R75" s="9">
        <f>IF($A75="","",IFERROR(IF(OR($N75="",$O75=""),"",$N75*$O75),""))</f>
        <v/>
      </c>
      <c r="S75" s="9">
        <f>IF($A75="","",IFERROR(IF($R75="","",IF($Q75="",$R75,MIN($R75,$Q75))),""))</f>
        <v/>
      </c>
      <c r="T75" s="20" t="n"/>
      <c r="U75" s="9">
        <f>IF($A75="","",IFERROR(IF($T75&lt;&gt;"",$T75,$S75),""))</f>
        <v/>
      </c>
      <c r="V75" s="20" t="n"/>
      <c r="W75" s="20" t="n"/>
      <c r="X75" s="20" t="n"/>
      <c r="Y75" s="20" t="n"/>
      <c r="Z75" s="9">
        <f>IF($A75="","",IFERROR(SUM($V75:$Y75),0))</f>
        <v/>
      </c>
      <c r="AA75" s="9">
        <f>IF($A75="","",IFERROR(SUM($U75,$Z75),0))</f>
        <v/>
      </c>
      <c r="AB75" s="20" t="n"/>
      <c r="AC75" s="22" t="n"/>
      <c r="AD75" s="23">
        <f>IF($A75="","",IFERROR(IF($AB75="","",IF($AB75=0,0,IF($AC75&lt;&gt;"",$AC75,IF(COUNT('Parâmetros'!$C$6)=0,"",'Parâmetros'!$C$6)))),""))</f>
        <v/>
      </c>
      <c r="AE75" s="9">
        <f>IF($A75="","",IFERROR(IF($AB75="","",IF($AB75=0,0,IF($AD75="","",$AB75*$AD75))),""))</f>
        <v/>
      </c>
      <c r="AF75" s="20" t="n"/>
      <c r="AG75" s="22" t="n"/>
      <c r="AH75" s="23">
        <f>IF($A75="","",IFERROR(IF($AF75="","",IF($AF75=0,0,IF($AG75&lt;&gt;"",$AG75,IF(COUNT('Parâmetros'!$C$7)=0,"",'Parâmetros'!$C$7)))),""))</f>
        <v/>
      </c>
      <c r="AI75" s="9">
        <f>IF($A75="","",IFERROR(IF($AF75="","",IF($AF75=0,0,IF($AH75="","",$AF75*$AH75))),""))</f>
        <v/>
      </c>
      <c r="AJ75" s="20" t="n"/>
      <c r="AK75" s="9">
        <f>IF($A75="","",IFERROR(SUM($AE75,$AI75,$AJ75),0))</f>
        <v/>
      </c>
      <c r="AL75" s="9">
        <f>IF($A75="","",IFERROR(IF(OR(AND($AB75&lt;&gt;"",$AE75=""),AND($AF75&lt;&gt;"",$AI75="")),"",$AA75-$AK75),""))</f>
        <v/>
      </c>
      <c r="AM75" s="16" t="n"/>
      <c r="AN75" s="16" t="n"/>
      <c r="AO75" s="17" t="n"/>
      <c r="AP75" s="24">
        <f>IF($A75="","",IFERROR(IF(OR($B75="",$D75="",$G75="",$H75=""),"Dados a completar",IF(OR($I75="Verificar datas",$H75&lt;$G75),"Verificar datas",IF(AND($T75="",$S75=""),"Apurar compensação",IF(OR($AB75="",$AF75=""),"Confirmar bases IRS/SS",IF(OR(AND($AB75&gt;0,$AE75=""),AND($AF75&gt;0,$AI75="")),"Confirmar taxas",IF(ROUND($AA75-$AK75-$AL75,2)&lt;&gt;0,"Erro de total","OK")))))),"Verificar"))</f>
        <v/>
      </c>
    </row>
    <row r="76">
      <c r="A76" s="16" t="n"/>
      <c r="B76" s="17" t="n"/>
      <c r="C76" s="16" t="n"/>
      <c r="D76" s="17" t="n"/>
      <c r="E76" s="16" t="n"/>
      <c r="F76" s="17" t="n"/>
      <c r="G76" s="18" t="n"/>
      <c r="H76" s="18" t="n"/>
      <c r="I76" s="19">
        <f>IF($A76="","",IFERROR(IF(OR($G76="",$H76=""),"",IF($H76&lt;$G76,"Verificar datas",$H76-$G76+1)),""))</f>
        <v/>
      </c>
      <c r="J76" s="20" t="n"/>
      <c r="K76" s="20" t="n"/>
      <c r="L76" s="20" t="n"/>
      <c r="M76" s="9">
        <f>IF($A76="","",IFERROR(SUM($J76:$L76),0))</f>
        <v/>
      </c>
      <c r="N76" s="20" t="n"/>
      <c r="O76" s="21" t="n"/>
      <c r="P76" s="20" t="n"/>
      <c r="Q76" s="9">
        <f>IF($A76="","",IFERROR(IF($P76&lt;&gt;"",$P76,IF('Parâmetros'!$C$8="Sim",IF(COUNT('Parâmetros'!$C$9)=0,"",'Parâmetros'!$C$9),"")),""))</f>
        <v/>
      </c>
      <c r="R76" s="9">
        <f>IF($A76="","",IFERROR(IF(OR($N76="",$O76=""),"",$N76*$O76),""))</f>
        <v/>
      </c>
      <c r="S76" s="9">
        <f>IF($A76="","",IFERROR(IF($R76="","",IF($Q76="",$R76,MIN($R76,$Q76))),""))</f>
        <v/>
      </c>
      <c r="T76" s="20" t="n"/>
      <c r="U76" s="9">
        <f>IF($A76="","",IFERROR(IF($T76&lt;&gt;"",$T76,$S76),""))</f>
        <v/>
      </c>
      <c r="V76" s="20" t="n"/>
      <c r="W76" s="20" t="n"/>
      <c r="X76" s="20" t="n"/>
      <c r="Y76" s="20" t="n"/>
      <c r="Z76" s="9">
        <f>IF($A76="","",IFERROR(SUM($V76:$Y76),0))</f>
        <v/>
      </c>
      <c r="AA76" s="9">
        <f>IF($A76="","",IFERROR(SUM($U76,$Z76),0))</f>
        <v/>
      </c>
      <c r="AB76" s="20" t="n"/>
      <c r="AC76" s="22" t="n"/>
      <c r="AD76" s="23">
        <f>IF($A76="","",IFERROR(IF($AB76="","",IF($AB76=0,0,IF($AC76&lt;&gt;"",$AC76,IF(COUNT('Parâmetros'!$C$6)=0,"",'Parâmetros'!$C$6)))),""))</f>
        <v/>
      </c>
      <c r="AE76" s="9">
        <f>IF($A76="","",IFERROR(IF($AB76="","",IF($AB76=0,0,IF($AD76="","",$AB76*$AD76))),""))</f>
        <v/>
      </c>
      <c r="AF76" s="20" t="n"/>
      <c r="AG76" s="22" t="n"/>
      <c r="AH76" s="23">
        <f>IF($A76="","",IFERROR(IF($AF76="","",IF($AF76=0,0,IF($AG76&lt;&gt;"",$AG76,IF(COUNT('Parâmetros'!$C$7)=0,"",'Parâmetros'!$C$7)))),""))</f>
        <v/>
      </c>
      <c r="AI76" s="9">
        <f>IF($A76="","",IFERROR(IF($AF76="","",IF($AF76=0,0,IF($AH76="","",$AF76*$AH76))),""))</f>
        <v/>
      </c>
      <c r="AJ76" s="20" t="n"/>
      <c r="AK76" s="9">
        <f>IF($A76="","",IFERROR(SUM($AE76,$AI76,$AJ76),0))</f>
        <v/>
      </c>
      <c r="AL76" s="9">
        <f>IF($A76="","",IFERROR(IF(OR(AND($AB76&lt;&gt;"",$AE76=""),AND($AF76&lt;&gt;"",$AI76="")),"",$AA76-$AK76),""))</f>
        <v/>
      </c>
      <c r="AM76" s="16" t="n"/>
      <c r="AN76" s="16" t="n"/>
      <c r="AO76" s="17" t="n"/>
      <c r="AP76" s="24">
        <f>IF($A76="","",IFERROR(IF(OR($B76="",$D76="",$G76="",$H76=""),"Dados a completar",IF(OR($I76="Verificar datas",$H76&lt;$G76),"Verificar datas",IF(AND($T76="",$S76=""),"Apurar compensação",IF(OR($AB76="",$AF76=""),"Confirmar bases IRS/SS",IF(OR(AND($AB76&gt;0,$AE76=""),AND($AF76&gt;0,$AI76="")),"Confirmar taxas",IF(ROUND($AA76-$AK76-$AL76,2)&lt;&gt;0,"Erro de total","OK")))))),"Verificar"))</f>
        <v/>
      </c>
    </row>
    <row r="77">
      <c r="A77" s="16" t="n"/>
      <c r="B77" s="17" t="n"/>
      <c r="C77" s="16" t="n"/>
      <c r="D77" s="17" t="n"/>
      <c r="E77" s="16" t="n"/>
      <c r="F77" s="17" t="n"/>
      <c r="G77" s="18" t="n"/>
      <c r="H77" s="18" t="n"/>
      <c r="I77" s="19">
        <f>IF($A77="","",IFERROR(IF(OR($G77="",$H77=""),"",IF($H77&lt;$G77,"Verificar datas",$H77-$G77+1)),""))</f>
        <v/>
      </c>
      <c r="J77" s="20" t="n"/>
      <c r="K77" s="20" t="n"/>
      <c r="L77" s="20" t="n"/>
      <c r="M77" s="9">
        <f>IF($A77="","",IFERROR(SUM($J77:$L77),0))</f>
        <v/>
      </c>
      <c r="N77" s="20" t="n"/>
      <c r="O77" s="21" t="n"/>
      <c r="P77" s="20" t="n"/>
      <c r="Q77" s="9">
        <f>IF($A77="","",IFERROR(IF($P77&lt;&gt;"",$P77,IF('Parâmetros'!$C$8="Sim",IF(COUNT('Parâmetros'!$C$9)=0,"",'Parâmetros'!$C$9),"")),""))</f>
        <v/>
      </c>
      <c r="R77" s="9">
        <f>IF($A77="","",IFERROR(IF(OR($N77="",$O77=""),"",$N77*$O77),""))</f>
        <v/>
      </c>
      <c r="S77" s="9">
        <f>IF($A77="","",IFERROR(IF($R77="","",IF($Q77="",$R77,MIN($R77,$Q77))),""))</f>
        <v/>
      </c>
      <c r="T77" s="20" t="n"/>
      <c r="U77" s="9">
        <f>IF($A77="","",IFERROR(IF($T77&lt;&gt;"",$T77,$S77),""))</f>
        <v/>
      </c>
      <c r="V77" s="20" t="n"/>
      <c r="W77" s="20" t="n"/>
      <c r="X77" s="20" t="n"/>
      <c r="Y77" s="20" t="n"/>
      <c r="Z77" s="9">
        <f>IF($A77="","",IFERROR(SUM($V77:$Y77),0))</f>
        <v/>
      </c>
      <c r="AA77" s="9">
        <f>IF($A77="","",IFERROR(SUM($U77,$Z77),0))</f>
        <v/>
      </c>
      <c r="AB77" s="20" t="n"/>
      <c r="AC77" s="22" t="n"/>
      <c r="AD77" s="23">
        <f>IF($A77="","",IFERROR(IF($AB77="","",IF($AB77=0,0,IF($AC77&lt;&gt;"",$AC77,IF(COUNT('Parâmetros'!$C$6)=0,"",'Parâmetros'!$C$6)))),""))</f>
        <v/>
      </c>
      <c r="AE77" s="9">
        <f>IF($A77="","",IFERROR(IF($AB77="","",IF($AB77=0,0,IF($AD77="","",$AB77*$AD77))),""))</f>
        <v/>
      </c>
      <c r="AF77" s="20" t="n"/>
      <c r="AG77" s="22" t="n"/>
      <c r="AH77" s="23">
        <f>IF($A77="","",IFERROR(IF($AF77="","",IF($AF77=0,0,IF($AG77&lt;&gt;"",$AG77,IF(COUNT('Parâmetros'!$C$7)=0,"",'Parâmetros'!$C$7)))),""))</f>
        <v/>
      </c>
      <c r="AI77" s="9">
        <f>IF($A77="","",IFERROR(IF($AF77="","",IF($AF77=0,0,IF($AH77="","",$AF77*$AH77))),""))</f>
        <v/>
      </c>
      <c r="AJ77" s="20" t="n"/>
      <c r="AK77" s="9">
        <f>IF($A77="","",IFERROR(SUM($AE77,$AI77,$AJ77),0))</f>
        <v/>
      </c>
      <c r="AL77" s="9">
        <f>IF($A77="","",IFERROR(IF(OR(AND($AB77&lt;&gt;"",$AE77=""),AND($AF77&lt;&gt;"",$AI77="")),"",$AA77-$AK77),""))</f>
        <v/>
      </c>
      <c r="AM77" s="16" t="n"/>
      <c r="AN77" s="16" t="n"/>
      <c r="AO77" s="17" t="n"/>
      <c r="AP77" s="24">
        <f>IF($A77="","",IFERROR(IF(OR($B77="",$D77="",$G77="",$H77=""),"Dados a completar",IF(OR($I77="Verificar datas",$H77&lt;$G77),"Verificar datas",IF(AND($T77="",$S77=""),"Apurar compensação",IF(OR($AB77="",$AF77=""),"Confirmar bases IRS/SS",IF(OR(AND($AB77&gt;0,$AE77=""),AND($AF77&gt;0,$AI77="")),"Confirmar taxas",IF(ROUND($AA77-$AK77-$AL77,2)&lt;&gt;0,"Erro de total","OK")))))),"Verificar"))</f>
        <v/>
      </c>
    </row>
    <row r="78">
      <c r="A78" s="16" t="n"/>
      <c r="B78" s="17" t="n"/>
      <c r="C78" s="16" t="n"/>
      <c r="D78" s="17" t="n"/>
      <c r="E78" s="16" t="n"/>
      <c r="F78" s="17" t="n"/>
      <c r="G78" s="18" t="n"/>
      <c r="H78" s="18" t="n"/>
      <c r="I78" s="19">
        <f>IF($A78="","",IFERROR(IF(OR($G78="",$H78=""),"",IF($H78&lt;$G78,"Verificar datas",$H78-$G78+1)),""))</f>
        <v/>
      </c>
      <c r="J78" s="20" t="n"/>
      <c r="K78" s="20" t="n"/>
      <c r="L78" s="20" t="n"/>
      <c r="M78" s="9">
        <f>IF($A78="","",IFERROR(SUM($J78:$L78),0))</f>
        <v/>
      </c>
      <c r="N78" s="20" t="n"/>
      <c r="O78" s="21" t="n"/>
      <c r="P78" s="20" t="n"/>
      <c r="Q78" s="9">
        <f>IF($A78="","",IFERROR(IF($P78&lt;&gt;"",$P78,IF('Parâmetros'!$C$8="Sim",IF(COUNT('Parâmetros'!$C$9)=0,"",'Parâmetros'!$C$9),"")),""))</f>
        <v/>
      </c>
      <c r="R78" s="9">
        <f>IF($A78="","",IFERROR(IF(OR($N78="",$O78=""),"",$N78*$O78),""))</f>
        <v/>
      </c>
      <c r="S78" s="9">
        <f>IF($A78="","",IFERROR(IF($R78="","",IF($Q78="",$R78,MIN($R78,$Q78))),""))</f>
        <v/>
      </c>
      <c r="T78" s="20" t="n"/>
      <c r="U78" s="9">
        <f>IF($A78="","",IFERROR(IF($T78&lt;&gt;"",$T78,$S78),""))</f>
        <v/>
      </c>
      <c r="V78" s="20" t="n"/>
      <c r="W78" s="20" t="n"/>
      <c r="X78" s="20" t="n"/>
      <c r="Y78" s="20" t="n"/>
      <c r="Z78" s="9">
        <f>IF($A78="","",IFERROR(SUM($V78:$Y78),0))</f>
        <v/>
      </c>
      <c r="AA78" s="9">
        <f>IF($A78="","",IFERROR(SUM($U78,$Z78),0))</f>
        <v/>
      </c>
      <c r="AB78" s="20" t="n"/>
      <c r="AC78" s="22" t="n"/>
      <c r="AD78" s="23">
        <f>IF($A78="","",IFERROR(IF($AB78="","",IF($AB78=0,0,IF($AC78&lt;&gt;"",$AC78,IF(COUNT('Parâmetros'!$C$6)=0,"",'Parâmetros'!$C$6)))),""))</f>
        <v/>
      </c>
      <c r="AE78" s="9">
        <f>IF($A78="","",IFERROR(IF($AB78="","",IF($AB78=0,0,IF($AD78="","",$AB78*$AD78))),""))</f>
        <v/>
      </c>
      <c r="AF78" s="20" t="n"/>
      <c r="AG78" s="22" t="n"/>
      <c r="AH78" s="23">
        <f>IF($A78="","",IFERROR(IF($AF78="","",IF($AF78=0,0,IF($AG78&lt;&gt;"",$AG78,IF(COUNT('Parâmetros'!$C$7)=0,"",'Parâmetros'!$C$7)))),""))</f>
        <v/>
      </c>
      <c r="AI78" s="9">
        <f>IF($A78="","",IFERROR(IF($AF78="","",IF($AF78=0,0,IF($AH78="","",$AF78*$AH78))),""))</f>
        <v/>
      </c>
      <c r="AJ78" s="20" t="n"/>
      <c r="AK78" s="9">
        <f>IF($A78="","",IFERROR(SUM($AE78,$AI78,$AJ78),0))</f>
        <v/>
      </c>
      <c r="AL78" s="9">
        <f>IF($A78="","",IFERROR(IF(OR(AND($AB78&lt;&gt;"",$AE78=""),AND($AF78&lt;&gt;"",$AI78="")),"",$AA78-$AK78),""))</f>
        <v/>
      </c>
      <c r="AM78" s="16" t="n"/>
      <c r="AN78" s="16" t="n"/>
      <c r="AO78" s="17" t="n"/>
      <c r="AP78" s="24">
        <f>IF($A78="","",IFERROR(IF(OR($B78="",$D78="",$G78="",$H78=""),"Dados a completar",IF(OR($I78="Verificar datas",$H78&lt;$G78),"Verificar datas",IF(AND($T78="",$S78=""),"Apurar compensação",IF(OR($AB78="",$AF78=""),"Confirmar bases IRS/SS",IF(OR(AND($AB78&gt;0,$AE78=""),AND($AF78&gt;0,$AI78="")),"Confirmar taxas",IF(ROUND($AA78-$AK78-$AL78,2)&lt;&gt;0,"Erro de total","OK")))))),"Verificar"))</f>
        <v/>
      </c>
    </row>
    <row r="79">
      <c r="A79" s="16" t="n"/>
      <c r="B79" s="17" t="n"/>
      <c r="C79" s="16" t="n"/>
      <c r="D79" s="17" t="n"/>
      <c r="E79" s="16" t="n"/>
      <c r="F79" s="17" t="n"/>
      <c r="G79" s="18" t="n"/>
      <c r="H79" s="18" t="n"/>
      <c r="I79" s="19">
        <f>IF($A79="","",IFERROR(IF(OR($G79="",$H79=""),"",IF($H79&lt;$G79,"Verificar datas",$H79-$G79+1)),""))</f>
        <v/>
      </c>
      <c r="J79" s="20" t="n"/>
      <c r="K79" s="20" t="n"/>
      <c r="L79" s="20" t="n"/>
      <c r="M79" s="9">
        <f>IF($A79="","",IFERROR(SUM($J79:$L79),0))</f>
        <v/>
      </c>
      <c r="N79" s="20" t="n"/>
      <c r="O79" s="21" t="n"/>
      <c r="P79" s="20" t="n"/>
      <c r="Q79" s="9">
        <f>IF($A79="","",IFERROR(IF($P79&lt;&gt;"",$P79,IF('Parâmetros'!$C$8="Sim",IF(COUNT('Parâmetros'!$C$9)=0,"",'Parâmetros'!$C$9),"")),""))</f>
        <v/>
      </c>
      <c r="R79" s="9">
        <f>IF($A79="","",IFERROR(IF(OR($N79="",$O79=""),"",$N79*$O79),""))</f>
        <v/>
      </c>
      <c r="S79" s="9">
        <f>IF($A79="","",IFERROR(IF($R79="","",IF($Q79="",$R79,MIN($R79,$Q79))),""))</f>
        <v/>
      </c>
      <c r="T79" s="20" t="n"/>
      <c r="U79" s="9">
        <f>IF($A79="","",IFERROR(IF($T79&lt;&gt;"",$T79,$S79),""))</f>
        <v/>
      </c>
      <c r="V79" s="20" t="n"/>
      <c r="W79" s="20" t="n"/>
      <c r="X79" s="20" t="n"/>
      <c r="Y79" s="20" t="n"/>
      <c r="Z79" s="9">
        <f>IF($A79="","",IFERROR(SUM($V79:$Y79),0))</f>
        <v/>
      </c>
      <c r="AA79" s="9">
        <f>IF($A79="","",IFERROR(SUM($U79,$Z79),0))</f>
        <v/>
      </c>
      <c r="AB79" s="20" t="n"/>
      <c r="AC79" s="22" t="n"/>
      <c r="AD79" s="23">
        <f>IF($A79="","",IFERROR(IF($AB79="","",IF($AB79=0,0,IF($AC79&lt;&gt;"",$AC79,IF(COUNT('Parâmetros'!$C$6)=0,"",'Parâmetros'!$C$6)))),""))</f>
        <v/>
      </c>
      <c r="AE79" s="9">
        <f>IF($A79="","",IFERROR(IF($AB79="","",IF($AB79=0,0,IF($AD79="","",$AB79*$AD79))),""))</f>
        <v/>
      </c>
      <c r="AF79" s="20" t="n"/>
      <c r="AG79" s="22" t="n"/>
      <c r="AH79" s="23">
        <f>IF($A79="","",IFERROR(IF($AF79="","",IF($AF79=0,0,IF($AG79&lt;&gt;"",$AG79,IF(COUNT('Parâmetros'!$C$7)=0,"",'Parâmetros'!$C$7)))),""))</f>
        <v/>
      </c>
      <c r="AI79" s="9">
        <f>IF($A79="","",IFERROR(IF($AF79="","",IF($AF79=0,0,IF($AH79="","",$AF79*$AH79))),""))</f>
        <v/>
      </c>
      <c r="AJ79" s="20" t="n"/>
      <c r="AK79" s="9">
        <f>IF($A79="","",IFERROR(SUM($AE79,$AI79,$AJ79),0))</f>
        <v/>
      </c>
      <c r="AL79" s="9">
        <f>IF($A79="","",IFERROR(IF(OR(AND($AB79&lt;&gt;"",$AE79=""),AND($AF79&lt;&gt;"",$AI79="")),"",$AA79-$AK79),""))</f>
        <v/>
      </c>
      <c r="AM79" s="16" t="n"/>
      <c r="AN79" s="16" t="n"/>
      <c r="AO79" s="17" t="n"/>
      <c r="AP79" s="24">
        <f>IF($A79="","",IFERROR(IF(OR($B79="",$D79="",$G79="",$H79=""),"Dados a completar",IF(OR($I79="Verificar datas",$H79&lt;$G79),"Verificar datas",IF(AND($T79="",$S79=""),"Apurar compensação",IF(OR($AB79="",$AF79=""),"Confirmar bases IRS/SS",IF(OR(AND($AB79&gt;0,$AE79=""),AND($AF79&gt;0,$AI79="")),"Confirmar taxas",IF(ROUND($AA79-$AK79-$AL79,2)&lt;&gt;0,"Erro de total","OK")))))),"Verificar"))</f>
        <v/>
      </c>
    </row>
    <row r="80">
      <c r="A80" s="16" t="n"/>
      <c r="B80" s="17" t="n"/>
      <c r="C80" s="16" t="n"/>
      <c r="D80" s="17" t="n"/>
      <c r="E80" s="16" t="n"/>
      <c r="F80" s="17" t="n"/>
      <c r="G80" s="18" t="n"/>
      <c r="H80" s="18" t="n"/>
      <c r="I80" s="19">
        <f>IF($A80="","",IFERROR(IF(OR($G80="",$H80=""),"",IF($H80&lt;$G80,"Verificar datas",$H80-$G80+1)),""))</f>
        <v/>
      </c>
      <c r="J80" s="20" t="n"/>
      <c r="K80" s="20" t="n"/>
      <c r="L80" s="20" t="n"/>
      <c r="M80" s="9">
        <f>IF($A80="","",IFERROR(SUM($J80:$L80),0))</f>
        <v/>
      </c>
      <c r="N80" s="20" t="n"/>
      <c r="O80" s="21" t="n"/>
      <c r="P80" s="20" t="n"/>
      <c r="Q80" s="9">
        <f>IF($A80="","",IFERROR(IF($P80&lt;&gt;"",$P80,IF('Parâmetros'!$C$8="Sim",IF(COUNT('Parâmetros'!$C$9)=0,"",'Parâmetros'!$C$9),"")),""))</f>
        <v/>
      </c>
      <c r="R80" s="9">
        <f>IF($A80="","",IFERROR(IF(OR($N80="",$O80=""),"",$N80*$O80),""))</f>
        <v/>
      </c>
      <c r="S80" s="9">
        <f>IF($A80="","",IFERROR(IF($R80="","",IF($Q80="",$R80,MIN($R80,$Q80))),""))</f>
        <v/>
      </c>
      <c r="T80" s="20" t="n"/>
      <c r="U80" s="9">
        <f>IF($A80="","",IFERROR(IF($T80&lt;&gt;"",$T80,$S80),""))</f>
        <v/>
      </c>
      <c r="V80" s="20" t="n"/>
      <c r="W80" s="20" t="n"/>
      <c r="X80" s="20" t="n"/>
      <c r="Y80" s="20" t="n"/>
      <c r="Z80" s="9">
        <f>IF($A80="","",IFERROR(SUM($V80:$Y80),0))</f>
        <v/>
      </c>
      <c r="AA80" s="9">
        <f>IF($A80="","",IFERROR(SUM($U80,$Z80),0))</f>
        <v/>
      </c>
      <c r="AB80" s="20" t="n"/>
      <c r="AC80" s="22" t="n"/>
      <c r="AD80" s="23">
        <f>IF($A80="","",IFERROR(IF($AB80="","",IF($AB80=0,0,IF($AC80&lt;&gt;"",$AC80,IF(COUNT('Parâmetros'!$C$6)=0,"",'Parâmetros'!$C$6)))),""))</f>
        <v/>
      </c>
      <c r="AE80" s="9">
        <f>IF($A80="","",IFERROR(IF($AB80="","",IF($AB80=0,0,IF($AD80="","",$AB80*$AD80))),""))</f>
        <v/>
      </c>
      <c r="AF80" s="20" t="n"/>
      <c r="AG80" s="22" t="n"/>
      <c r="AH80" s="23">
        <f>IF($A80="","",IFERROR(IF($AF80="","",IF($AF80=0,0,IF($AG80&lt;&gt;"",$AG80,IF(COUNT('Parâmetros'!$C$7)=0,"",'Parâmetros'!$C$7)))),""))</f>
        <v/>
      </c>
      <c r="AI80" s="9">
        <f>IF($A80="","",IFERROR(IF($AF80="","",IF($AF80=0,0,IF($AH80="","",$AF80*$AH80))),""))</f>
        <v/>
      </c>
      <c r="AJ80" s="20" t="n"/>
      <c r="AK80" s="9">
        <f>IF($A80="","",IFERROR(SUM($AE80,$AI80,$AJ80),0))</f>
        <v/>
      </c>
      <c r="AL80" s="9">
        <f>IF($A80="","",IFERROR(IF(OR(AND($AB80&lt;&gt;"",$AE80=""),AND($AF80&lt;&gt;"",$AI80="")),"",$AA80-$AK80),""))</f>
        <v/>
      </c>
      <c r="AM80" s="16" t="n"/>
      <c r="AN80" s="16" t="n"/>
      <c r="AO80" s="17" t="n"/>
      <c r="AP80" s="24">
        <f>IF($A80="","",IFERROR(IF(OR($B80="",$D80="",$G80="",$H80=""),"Dados a completar",IF(OR($I80="Verificar datas",$H80&lt;$G80),"Verificar datas",IF(AND($T80="",$S80=""),"Apurar compensação",IF(OR($AB80="",$AF80=""),"Confirmar bases IRS/SS",IF(OR(AND($AB80&gt;0,$AE80=""),AND($AF80&gt;0,$AI80="")),"Confirmar taxas",IF(ROUND($AA80-$AK80-$AL80,2)&lt;&gt;0,"Erro de total","OK")))))),"Verificar"))</f>
        <v/>
      </c>
    </row>
    <row r="81">
      <c r="A81" s="16" t="n"/>
      <c r="B81" s="17" t="n"/>
      <c r="C81" s="16" t="n"/>
      <c r="D81" s="17" t="n"/>
      <c r="E81" s="16" t="n"/>
      <c r="F81" s="17" t="n"/>
      <c r="G81" s="18" t="n"/>
      <c r="H81" s="18" t="n"/>
      <c r="I81" s="19">
        <f>IF($A81="","",IFERROR(IF(OR($G81="",$H81=""),"",IF($H81&lt;$G81,"Verificar datas",$H81-$G81+1)),""))</f>
        <v/>
      </c>
      <c r="J81" s="20" t="n"/>
      <c r="K81" s="20" t="n"/>
      <c r="L81" s="20" t="n"/>
      <c r="M81" s="9">
        <f>IF($A81="","",IFERROR(SUM($J81:$L81),0))</f>
        <v/>
      </c>
      <c r="N81" s="20" t="n"/>
      <c r="O81" s="21" t="n"/>
      <c r="P81" s="20" t="n"/>
      <c r="Q81" s="9">
        <f>IF($A81="","",IFERROR(IF($P81&lt;&gt;"",$P81,IF('Parâmetros'!$C$8="Sim",IF(COUNT('Parâmetros'!$C$9)=0,"",'Parâmetros'!$C$9),"")),""))</f>
        <v/>
      </c>
      <c r="R81" s="9">
        <f>IF($A81="","",IFERROR(IF(OR($N81="",$O81=""),"",$N81*$O81),""))</f>
        <v/>
      </c>
      <c r="S81" s="9">
        <f>IF($A81="","",IFERROR(IF($R81="","",IF($Q81="",$R81,MIN($R81,$Q81))),""))</f>
        <v/>
      </c>
      <c r="T81" s="20" t="n"/>
      <c r="U81" s="9">
        <f>IF($A81="","",IFERROR(IF($T81&lt;&gt;"",$T81,$S81),""))</f>
        <v/>
      </c>
      <c r="V81" s="20" t="n"/>
      <c r="W81" s="20" t="n"/>
      <c r="X81" s="20" t="n"/>
      <c r="Y81" s="20" t="n"/>
      <c r="Z81" s="9">
        <f>IF($A81="","",IFERROR(SUM($V81:$Y81),0))</f>
        <v/>
      </c>
      <c r="AA81" s="9">
        <f>IF($A81="","",IFERROR(SUM($U81,$Z81),0))</f>
        <v/>
      </c>
      <c r="AB81" s="20" t="n"/>
      <c r="AC81" s="22" t="n"/>
      <c r="AD81" s="23">
        <f>IF($A81="","",IFERROR(IF($AB81="","",IF($AB81=0,0,IF($AC81&lt;&gt;"",$AC81,IF(COUNT('Parâmetros'!$C$6)=0,"",'Parâmetros'!$C$6)))),""))</f>
        <v/>
      </c>
      <c r="AE81" s="9">
        <f>IF($A81="","",IFERROR(IF($AB81="","",IF($AB81=0,0,IF($AD81="","",$AB81*$AD81))),""))</f>
        <v/>
      </c>
      <c r="AF81" s="20" t="n"/>
      <c r="AG81" s="22" t="n"/>
      <c r="AH81" s="23">
        <f>IF($A81="","",IFERROR(IF($AF81="","",IF($AF81=0,0,IF($AG81&lt;&gt;"",$AG81,IF(COUNT('Parâmetros'!$C$7)=0,"",'Parâmetros'!$C$7)))),""))</f>
        <v/>
      </c>
      <c r="AI81" s="9">
        <f>IF($A81="","",IFERROR(IF($AF81="","",IF($AF81=0,0,IF($AH81="","",$AF81*$AH81))),""))</f>
        <v/>
      </c>
      <c r="AJ81" s="20" t="n"/>
      <c r="AK81" s="9">
        <f>IF($A81="","",IFERROR(SUM($AE81,$AI81,$AJ81),0))</f>
        <v/>
      </c>
      <c r="AL81" s="9">
        <f>IF($A81="","",IFERROR(IF(OR(AND($AB81&lt;&gt;"",$AE81=""),AND($AF81&lt;&gt;"",$AI81="")),"",$AA81-$AK81),""))</f>
        <v/>
      </c>
      <c r="AM81" s="16" t="n"/>
      <c r="AN81" s="16" t="n"/>
      <c r="AO81" s="17" t="n"/>
      <c r="AP81" s="24">
        <f>IF($A81="","",IFERROR(IF(OR($B81="",$D81="",$G81="",$H81=""),"Dados a completar",IF(OR($I81="Verificar datas",$H81&lt;$G81),"Verificar datas",IF(AND($T81="",$S81=""),"Apurar compensação",IF(OR($AB81="",$AF81=""),"Confirmar bases IRS/SS",IF(OR(AND($AB81&gt;0,$AE81=""),AND($AF81&gt;0,$AI81="")),"Confirmar taxas",IF(ROUND($AA81-$AK81-$AL81,2)&lt;&gt;0,"Erro de total","OK")))))),"Verificar"))</f>
        <v/>
      </c>
    </row>
    <row r="82">
      <c r="A82" s="16" t="n"/>
      <c r="B82" s="17" t="n"/>
      <c r="C82" s="16" t="n"/>
      <c r="D82" s="17" t="n"/>
      <c r="E82" s="16" t="n"/>
      <c r="F82" s="17" t="n"/>
      <c r="G82" s="18" t="n"/>
      <c r="H82" s="18" t="n"/>
      <c r="I82" s="19">
        <f>IF($A82="","",IFERROR(IF(OR($G82="",$H82=""),"",IF($H82&lt;$G82,"Verificar datas",$H82-$G82+1)),""))</f>
        <v/>
      </c>
      <c r="J82" s="20" t="n"/>
      <c r="K82" s="20" t="n"/>
      <c r="L82" s="20" t="n"/>
      <c r="M82" s="9">
        <f>IF($A82="","",IFERROR(SUM($J82:$L82),0))</f>
        <v/>
      </c>
      <c r="N82" s="20" t="n"/>
      <c r="O82" s="21" t="n"/>
      <c r="P82" s="20" t="n"/>
      <c r="Q82" s="9">
        <f>IF($A82="","",IFERROR(IF($P82&lt;&gt;"",$P82,IF('Parâmetros'!$C$8="Sim",IF(COUNT('Parâmetros'!$C$9)=0,"",'Parâmetros'!$C$9),"")),""))</f>
        <v/>
      </c>
      <c r="R82" s="9">
        <f>IF($A82="","",IFERROR(IF(OR($N82="",$O82=""),"",$N82*$O82),""))</f>
        <v/>
      </c>
      <c r="S82" s="9">
        <f>IF($A82="","",IFERROR(IF($R82="","",IF($Q82="",$R82,MIN($R82,$Q82))),""))</f>
        <v/>
      </c>
      <c r="T82" s="20" t="n"/>
      <c r="U82" s="9">
        <f>IF($A82="","",IFERROR(IF($T82&lt;&gt;"",$T82,$S82),""))</f>
        <v/>
      </c>
      <c r="V82" s="20" t="n"/>
      <c r="W82" s="20" t="n"/>
      <c r="X82" s="20" t="n"/>
      <c r="Y82" s="20" t="n"/>
      <c r="Z82" s="9">
        <f>IF($A82="","",IFERROR(SUM($V82:$Y82),0))</f>
        <v/>
      </c>
      <c r="AA82" s="9">
        <f>IF($A82="","",IFERROR(SUM($U82,$Z82),0))</f>
        <v/>
      </c>
      <c r="AB82" s="20" t="n"/>
      <c r="AC82" s="22" t="n"/>
      <c r="AD82" s="23">
        <f>IF($A82="","",IFERROR(IF($AB82="","",IF($AB82=0,0,IF($AC82&lt;&gt;"",$AC82,IF(COUNT('Parâmetros'!$C$6)=0,"",'Parâmetros'!$C$6)))),""))</f>
        <v/>
      </c>
      <c r="AE82" s="9">
        <f>IF($A82="","",IFERROR(IF($AB82="","",IF($AB82=0,0,IF($AD82="","",$AB82*$AD82))),""))</f>
        <v/>
      </c>
      <c r="AF82" s="20" t="n"/>
      <c r="AG82" s="22" t="n"/>
      <c r="AH82" s="23">
        <f>IF($A82="","",IFERROR(IF($AF82="","",IF($AF82=0,0,IF($AG82&lt;&gt;"",$AG82,IF(COUNT('Parâmetros'!$C$7)=0,"",'Parâmetros'!$C$7)))),""))</f>
        <v/>
      </c>
      <c r="AI82" s="9">
        <f>IF($A82="","",IFERROR(IF($AF82="","",IF($AF82=0,0,IF($AH82="","",$AF82*$AH82))),""))</f>
        <v/>
      </c>
      <c r="AJ82" s="20" t="n"/>
      <c r="AK82" s="9">
        <f>IF($A82="","",IFERROR(SUM($AE82,$AI82,$AJ82),0))</f>
        <v/>
      </c>
      <c r="AL82" s="9">
        <f>IF($A82="","",IFERROR(IF(OR(AND($AB82&lt;&gt;"",$AE82=""),AND($AF82&lt;&gt;"",$AI82="")),"",$AA82-$AK82),""))</f>
        <v/>
      </c>
      <c r="AM82" s="16" t="n"/>
      <c r="AN82" s="16" t="n"/>
      <c r="AO82" s="17" t="n"/>
      <c r="AP82" s="24">
        <f>IF($A82="","",IFERROR(IF(OR($B82="",$D82="",$G82="",$H82=""),"Dados a completar",IF(OR($I82="Verificar datas",$H82&lt;$G82),"Verificar datas",IF(AND($T82="",$S82=""),"Apurar compensação",IF(OR($AB82="",$AF82=""),"Confirmar bases IRS/SS",IF(OR(AND($AB82&gt;0,$AE82=""),AND($AF82&gt;0,$AI82="")),"Confirmar taxas",IF(ROUND($AA82-$AK82-$AL82,2)&lt;&gt;0,"Erro de total","OK")))))),"Verificar"))</f>
        <v/>
      </c>
    </row>
    <row r="83">
      <c r="A83" s="16" t="n"/>
      <c r="B83" s="17" t="n"/>
      <c r="C83" s="16" t="n"/>
      <c r="D83" s="17" t="n"/>
      <c r="E83" s="16" t="n"/>
      <c r="F83" s="17" t="n"/>
      <c r="G83" s="18" t="n"/>
      <c r="H83" s="18" t="n"/>
      <c r="I83" s="19">
        <f>IF($A83="","",IFERROR(IF(OR($G83="",$H83=""),"",IF($H83&lt;$G83,"Verificar datas",$H83-$G83+1)),""))</f>
        <v/>
      </c>
      <c r="J83" s="20" t="n"/>
      <c r="K83" s="20" t="n"/>
      <c r="L83" s="20" t="n"/>
      <c r="M83" s="9">
        <f>IF($A83="","",IFERROR(SUM($J83:$L83),0))</f>
        <v/>
      </c>
      <c r="N83" s="20" t="n"/>
      <c r="O83" s="21" t="n"/>
      <c r="P83" s="20" t="n"/>
      <c r="Q83" s="9">
        <f>IF($A83="","",IFERROR(IF($P83&lt;&gt;"",$P83,IF('Parâmetros'!$C$8="Sim",IF(COUNT('Parâmetros'!$C$9)=0,"",'Parâmetros'!$C$9),"")),""))</f>
        <v/>
      </c>
      <c r="R83" s="9">
        <f>IF($A83="","",IFERROR(IF(OR($N83="",$O83=""),"",$N83*$O83),""))</f>
        <v/>
      </c>
      <c r="S83" s="9">
        <f>IF($A83="","",IFERROR(IF($R83="","",IF($Q83="",$R83,MIN($R83,$Q83))),""))</f>
        <v/>
      </c>
      <c r="T83" s="20" t="n"/>
      <c r="U83" s="9">
        <f>IF($A83="","",IFERROR(IF($T83&lt;&gt;"",$T83,$S83),""))</f>
        <v/>
      </c>
      <c r="V83" s="20" t="n"/>
      <c r="W83" s="20" t="n"/>
      <c r="X83" s="20" t="n"/>
      <c r="Y83" s="20" t="n"/>
      <c r="Z83" s="9">
        <f>IF($A83="","",IFERROR(SUM($V83:$Y83),0))</f>
        <v/>
      </c>
      <c r="AA83" s="9">
        <f>IF($A83="","",IFERROR(SUM($U83,$Z83),0))</f>
        <v/>
      </c>
      <c r="AB83" s="20" t="n"/>
      <c r="AC83" s="22" t="n"/>
      <c r="AD83" s="23">
        <f>IF($A83="","",IFERROR(IF($AB83="","",IF($AB83=0,0,IF($AC83&lt;&gt;"",$AC83,IF(COUNT('Parâmetros'!$C$6)=0,"",'Parâmetros'!$C$6)))),""))</f>
        <v/>
      </c>
      <c r="AE83" s="9">
        <f>IF($A83="","",IFERROR(IF($AB83="","",IF($AB83=0,0,IF($AD83="","",$AB83*$AD83))),""))</f>
        <v/>
      </c>
      <c r="AF83" s="20" t="n"/>
      <c r="AG83" s="22" t="n"/>
      <c r="AH83" s="23">
        <f>IF($A83="","",IFERROR(IF($AF83="","",IF($AF83=0,0,IF($AG83&lt;&gt;"",$AG83,IF(COUNT('Parâmetros'!$C$7)=0,"",'Parâmetros'!$C$7)))),""))</f>
        <v/>
      </c>
      <c r="AI83" s="9">
        <f>IF($A83="","",IFERROR(IF($AF83="","",IF($AF83=0,0,IF($AH83="","",$AF83*$AH83))),""))</f>
        <v/>
      </c>
      <c r="AJ83" s="20" t="n"/>
      <c r="AK83" s="9">
        <f>IF($A83="","",IFERROR(SUM($AE83,$AI83,$AJ83),0))</f>
        <v/>
      </c>
      <c r="AL83" s="9">
        <f>IF($A83="","",IFERROR(IF(OR(AND($AB83&lt;&gt;"",$AE83=""),AND($AF83&lt;&gt;"",$AI83="")),"",$AA83-$AK83),""))</f>
        <v/>
      </c>
      <c r="AM83" s="16" t="n"/>
      <c r="AN83" s="16" t="n"/>
      <c r="AO83" s="17" t="n"/>
      <c r="AP83" s="24">
        <f>IF($A83="","",IFERROR(IF(OR($B83="",$D83="",$G83="",$H83=""),"Dados a completar",IF(OR($I83="Verificar datas",$H83&lt;$G83),"Verificar datas",IF(AND($T83="",$S83=""),"Apurar compensação",IF(OR($AB83="",$AF83=""),"Confirmar bases IRS/SS",IF(OR(AND($AB83&gt;0,$AE83=""),AND($AF83&gt;0,$AI83="")),"Confirmar taxas",IF(ROUND($AA83-$AK83-$AL83,2)&lt;&gt;0,"Erro de total","OK")))))),"Verificar"))</f>
        <v/>
      </c>
    </row>
    <row r="84">
      <c r="A84" s="16" t="n"/>
      <c r="B84" s="17" t="n"/>
      <c r="C84" s="16" t="n"/>
      <c r="D84" s="17" t="n"/>
      <c r="E84" s="16" t="n"/>
      <c r="F84" s="17" t="n"/>
      <c r="G84" s="18" t="n"/>
      <c r="H84" s="18" t="n"/>
      <c r="I84" s="19">
        <f>IF($A84="","",IFERROR(IF(OR($G84="",$H84=""),"",IF($H84&lt;$G84,"Verificar datas",$H84-$G84+1)),""))</f>
        <v/>
      </c>
      <c r="J84" s="20" t="n"/>
      <c r="K84" s="20" t="n"/>
      <c r="L84" s="20" t="n"/>
      <c r="M84" s="9">
        <f>IF($A84="","",IFERROR(SUM($J84:$L84),0))</f>
        <v/>
      </c>
      <c r="N84" s="20" t="n"/>
      <c r="O84" s="21" t="n"/>
      <c r="P84" s="20" t="n"/>
      <c r="Q84" s="9">
        <f>IF($A84="","",IFERROR(IF($P84&lt;&gt;"",$P84,IF('Parâmetros'!$C$8="Sim",IF(COUNT('Parâmetros'!$C$9)=0,"",'Parâmetros'!$C$9),"")),""))</f>
        <v/>
      </c>
      <c r="R84" s="9">
        <f>IF($A84="","",IFERROR(IF(OR($N84="",$O84=""),"",$N84*$O84),""))</f>
        <v/>
      </c>
      <c r="S84" s="9">
        <f>IF($A84="","",IFERROR(IF($R84="","",IF($Q84="",$R84,MIN($R84,$Q84))),""))</f>
        <v/>
      </c>
      <c r="T84" s="20" t="n"/>
      <c r="U84" s="9">
        <f>IF($A84="","",IFERROR(IF($T84&lt;&gt;"",$T84,$S84),""))</f>
        <v/>
      </c>
      <c r="V84" s="20" t="n"/>
      <c r="W84" s="20" t="n"/>
      <c r="X84" s="20" t="n"/>
      <c r="Y84" s="20" t="n"/>
      <c r="Z84" s="9">
        <f>IF($A84="","",IFERROR(SUM($V84:$Y84),0))</f>
        <v/>
      </c>
      <c r="AA84" s="9">
        <f>IF($A84="","",IFERROR(SUM($U84,$Z84),0))</f>
        <v/>
      </c>
      <c r="AB84" s="20" t="n"/>
      <c r="AC84" s="22" t="n"/>
      <c r="AD84" s="23">
        <f>IF($A84="","",IFERROR(IF($AB84="","",IF($AB84=0,0,IF($AC84&lt;&gt;"",$AC84,IF(COUNT('Parâmetros'!$C$6)=0,"",'Parâmetros'!$C$6)))),""))</f>
        <v/>
      </c>
      <c r="AE84" s="9">
        <f>IF($A84="","",IFERROR(IF($AB84="","",IF($AB84=0,0,IF($AD84="","",$AB84*$AD84))),""))</f>
        <v/>
      </c>
      <c r="AF84" s="20" t="n"/>
      <c r="AG84" s="22" t="n"/>
      <c r="AH84" s="23">
        <f>IF($A84="","",IFERROR(IF($AF84="","",IF($AF84=0,0,IF($AG84&lt;&gt;"",$AG84,IF(COUNT('Parâmetros'!$C$7)=0,"",'Parâmetros'!$C$7)))),""))</f>
        <v/>
      </c>
      <c r="AI84" s="9">
        <f>IF($A84="","",IFERROR(IF($AF84="","",IF($AF84=0,0,IF($AH84="","",$AF84*$AH84))),""))</f>
        <v/>
      </c>
      <c r="AJ84" s="20" t="n"/>
      <c r="AK84" s="9">
        <f>IF($A84="","",IFERROR(SUM($AE84,$AI84,$AJ84),0))</f>
        <v/>
      </c>
      <c r="AL84" s="9">
        <f>IF($A84="","",IFERROR(IF(OR(AND($AB84&lt;&gt;"",$AE84=""),AND($AF84&lt;&gt;"",$AI84="")),"",$AA84-$AK84),""))</f>
        <v/>
      </c>
      <c r="AM84" s="16" t="n"/>
      <c r="AN84" s="16" t="n"/>
      <c r="AO84" s="17" t="n"/>
      <c r="AP84" s="24">
        <f>IF($A84="","",IFERROR(IF(OR($B84="",$D84="",$G84="",$H84=""),"Dados a completar",IF(OR($I84="Verificar datas",$H84&lt;$G84),"Verificar datas",IF(AND($T84="",$S84=""),"Apurar compensação",IF(OR($AB84="",$AF84=""),"Confirmar bases IRS/SS",IF(OR(AND($AB84&gt;0,$AE84=""),AND($AF84&gt;0,$AI84="")),"Confirmar taxas",IF(ROUND($AA84-$AK84-$AL84,2)&lt;&gt;0,"Erro de total","OK")))))),"Verificar"))</f>
        <v/>
      </c>
    </row>
    <row r="85">
      <c r="A85" s="16" t="n"/>
      <c r="B85" s="17" t="n"/>
      <c r="C85" s="16" t="n"/>
      <c r="D85" s="17" t="n"/>
      <c r="E85" s="16" t="n"/>
      <c r="F85" s="17" t="n"/>
      <c r="G85" s="18" t="n"/>
      <c r="H85" s="18" t="n"/>
      <c r="I85" s="19">
        <f>IF($A85="","",IFERROR(IF(OR($G85="",$H85=""),"",IF($H85&lt;$G85,"Verificar datas",$H85-$G85+1)),""))</f>
        <v/>
      </c>
      <c r="J85" s="20" t="n"/>
      <c r="K85" s="20" t="n"/>
      <c r="L85" s="20" t="n"/>
      <c r="M85" s="9">
        <f>IF($A85="","",IFERROR(SUM($J85:$L85),0))</f>
        <v/>
      </c>
      <c r="N85" s="20" t="n"/>
      <c r="O85" s="21" t="n"/>
      <c r="P85" s="20" t="n"/>
      <c r="Q85" s="9">
        <f>IF($A85="","",IFERROR(IF($P85&lt;&gt;"",$P85,IF('Parâmetros'!$C$8="Sim",IF(COUNT('Parâmetros'!$C$9)=0,"",'Parâmetros'!$C$9),"")),""))</f>
        <v/>
      </c>
      <c r="R85" s="9">
        <f>IF($A85="","",IFERROR(IF(OR($N85="",$O85=""),"",$N85*$O85),""))</f>
        <v/>
      </c>
      <c r="S85" s="9">
        <f>IF($A85="","",IFERROR(IF($R85="","",IF($Q85="",$R85,MIN($R85,$Q85))),""))</f>
        <v/>
      </c>
      <c r="T85" s="20" t="n"/>
      <c r="U85" s="9">
        <f>IF($A85="","",IFERROR(IF($T85&lt;&gt;"",$T85,$S85),""))</f>
        <v/>
      </c>
      <c r="V85" s="20" t="n"/>
      <c r="W85" s="20" t="n"/>
      <c r="X85" s="20" t="n"/>
      <c r="Y85" s="20" t="n"/>
      <c r="Z85" s="9">
        <f>IF($A85="","",IFERROR(SUM($V85:$Y85),0))</f>
        <v/>
      </c>
      <c r="AA85" s="9">
        <f>IF($A85="","",IFERROR(SUM($U85,$Z85),0))</f>
        <v/>
      </c>
      <c r="AB85" s="20" t="n"/>
      <c r="AC85" s="22" t="n"/>
      <c r="AD85" s="23">
        <f>IF($A85="","",IFERROR(IF($AB85="","",IF($AB85=0,0,IF($AC85&lt;&gt;"",$AC85,IF(COUNT('Parâmetros'!$C$6)=0,"",'Parâmetros'!$C$6)))),""))</f>
        <v/>
      </c>
      <c r="AE85" s="9">
        <f>IF($A85="","",IFERROR(IF($AB85="","",IF($AB85=0,0,IF($AD85="","",$AB85*$AD85))),""))</f>
        <v/>
      </c>
      <c r="AF85" s="20" t="n"/>
      <c r="AG85" s="22" t="n"/>
      <c r="AH85" s="23">
        <f>IF($A85="","",IFERROR(IF($AF85="","",IF($AF85=0,0,IF($AG85&lt;&gt;"",$AG85,IF(COUNT('Parâmetros'!$C$7)=0,"",'Parâmetros'!$C$7)))),""))</f>
        <v/>
      </c>
      <c r="AI85" s="9">
        <f>IF($A85="","",IFERROR(IF($AF85="","",IF($AF85=0,0,IF($AH85="","",$AF85*$AH85))),""))</f>
        <v/>
      </c>
      <c r="AJ85" s="20" t="n"/>
      <c r="AK85" s="9">
        <f>IF($A85="","",IFERROR(SUM($AE85,$AI85,$AJ85),0))</f>
        <v/>
      </c>
      <c r="AL85" s="9">
        <f>IF($A85="","",IFERROR(IF(OR(AND($AB85&lt;&gt;"",$AE85=""),AND($AF85&lt;&gt;"",$AI85="")),"",$AA85-$AK85),""))</f>
        <v/>
      </c>
      <c r="AM85" s="16" t="n"/>
      <c r="AN85" s="16" t="n"/>
      <c r="AO85" s="17" t="n"/>
      <c r="AP85" s="24">
        <f>IF($A85="","",IFERROR(IF(OR($B85="",$D85="",$G85="",$H85=""),"Dados a completar",IF(OR($I85="Verificar datas",$H85&lt;$G85),"Verificar datas",IF(AND($T85="",$S85=""),"Apurar compensação",IF(OR($AB85="",$AF85=""),"Confirmar bases IRS/SS",IF(OR(AND($AB85&gt;0,$AE85=""),AND($AF85&gt;0,$AI85="")),"Confirmar taxas",IF(ROUND($AA85-$AK85-$AL85,2)&lt;&gt;0,"Erro de total","OK")))))),"Verificar"))</f>
        <v/>
      </c>
    </row>
    <row r="86">
      <c r="A86" s="16" t="n"/>
      <c r="B86" s="17" t="n"/>
      <c r="C86" s="16" t="n"/>
      <c r="D86" s="17" t="n"/>
      <c r="E86" s="16" t="n"/>
      <c r="F86" s="17" t="n"/>
      <c r="G86" s="18" t="n"/>
      <c r="H86" s="18" t="n"/>
      <c r="I86" s="19">
        <f>IF($A86="","",IFERROR(IF(OR($G86="",$H86=""),"",IF($H86&lt;$G86,"Verificar datas",$H86-$G86+1)),""))</f>
        <v/>
      </c>
      <c r="J86" s="20" t="n"/>
      <c r="K86" s="20" t="n"/>
      <c r="L86" s="20" t="n"/>
      <c r="M86" s="9">
        <f>IF($A86="","",IFERROR(SUM($J86:$L86),0))</f>
        <v/>
      </c>
      <c r="N86" s="20" t="n"/>
      <c r="O86" s="21" t="n"/>
      <c r="P86" s="20" t="n"/>
      <c r="Q86" s="9">
        <f>IF($A86="","",IFERROR(IF($P86&lt;&gt;"",$P86,IF('Parâmetros'!$C$8="Sim",IF(COUNT('Parâmetros'!$C$9)=0,"",'Parâmetros'!$C$9),"")),""))</f>
        <v/>
      </c>
      <c r="R86" s="9">
        <f>IF($A86="","",IFERROR(IF(OR($N86="",$O86=""),"",$N86*$O86),""))</f>
        <v/>
      </c>
      <c r="S86" s="9">
        <f>IF($A86="","",IFERROR(IF($R86="","",IF($Q86="",$R86,MIN($R86,$Q86))),""))</f>
        <v/>
      </c>
      <c r="T86" s="20" t="n"/>
      <c r="U86" s="9">
        <f>IF($A86="","",IFERROR(IF($T86&lt;&gt;"",$T86,$S86),""))</f>
        <v/>
      </c>
      <c r="V86" s="20" t="n"/>
      <c r="W86" s="20" t="n"/>
      <c r="X86" s="20" t="n"/>
      <c r="Y86" s="20" t="n"/>
      <c r="Z86" s="9">
        <f>IF($A86="","",IFERROR(SUM($V86:$Y86),0))</f>
        <v/>
      </c>
      <c r="AA86" s="9">
        <f>IF($A86="","",IFERROR(SUM($U86,$Z86),0))</f>
        <v/>
      </c>
      <c r="AB86" s="20" t="n"/>
      <c r="AC86" s="22" t="n"/>
      <c r="AD86" s="23">
        <f>IF($A86="","",IFERROR(IF($AB86="","",IF($AB86=0,0,IF($AC86&lt;&gt;"",$AC86,IF(COUNT('Parâmetros'!$C$6)=0,"",'Parâmetros'!$C$6)))),""))</f>
        <v/>
      </c>
      <c r="AE86" s="9">
        <f>IF($A86="","",IFERROR(IF($AB86="","",IF($AB86=0,0,IF($AD86="","",$AB86*$AD86))),""))</f>
        <v/>
      </c>
      <c r="AF86" s="20" t="n"/>
      <c r="AG86" s="22" t="n"/>
      <c r="AH86" s="23">
        <f>IF($A86="","",IFERROR(IF($AF86="","",IF($AF86=0,0,IF($AG86&lt;&gt;"",$AG86,IF(COUNT('Parâmetros'!$C$7)=0,"",'Parâmetros'!$C$7)))),""))</f>
        <v/>
      </c>
      <c r="AI86" s="9">
        <f>IF($A86="","",IFERROR(IF($AF86="","",IF($AF86=0,0,IF($AH86="","",$AF86*$AH86))),""))</f>
        <v/>
      </c>
      <c r="AJ86" s="20" t="n"/>
      <c r="AK86" s="9">
        <f>IF($A86="","",IFERROR(SUM($AE86,$AI86,$AJ86),0))</f>
        <v/>
      </c>
      <c r="AL86" s="9">
        <f>IF($A86="","",IFERROR(IF(OR(AND($AB86&lt;&gt;"",$AE86=""),AND($AF86&lt;&gt;"",$AI86="")),"",$AA86-$AK86),""))</f>
        <v/>
      </c>
      <c r="AM86" s="16" t="n"/>
      <c r="AN86" s="16" t="n"/>
      <c r="AO86" s="17" t="n"/>
      <c r="AP86" s="24">
        <f>IF($A86="","",IFERROR(IF(OR($B86="",$D86="",$G86="",$H86=""),"Dados a completar",IF(OR($I86="Verificar datas",$H86&lt;$G86),"Verificar datas",IF(AND($T86="",$S86=""),"Apurar compensação",IF(OR($AB86="",$AF86=""),"Confirmar bases IRS/SS",IF(OR(AND($AB86&gt;0,$AE86=""),AND($AF86&gt;0,$AI86="")),"Confirmar taxas",IF(ROUND($AA86-$AK86-$AL86,2)&lt;&gt;0,"Erro de total","OK")))))),"Verificar"))</f>
        <v/>
      </c>
    </row>
    <row r="87">
      <c r="A87" s="16" t="n"/>
      <c r="B87" s="17" t="n"/>
      <c r="C87" s="16" t="n"/>
      <c r="D87" s="17" t="n"/>
      <c r="E87" s="16" t="n"/>
      <c r="F87" s="17" t="n"/>
      <c r="G87" s="18" t="n"/>
      <c r="H87" s="18" t="n"/>
      <c r="I87" s="19">
        <f>IF($A87="","",IFERROR(IF(OR($G87="",$H87=""),"",IF($H87&lt;$G87,"Verificar datas",$H87-$G87+1)),""))</f>
        <v/>
      </c>
      <c r="J87" s="20" t="n"/>
      <c r="K87" s="20" t="n"/>
      <c r="L87" s="20" t="n"/>
      <c r="M87" s="9">
        <f>IF($A87="","",IFERROR(SUM($J87:$L87),0))</f>
        <v/>
      </c>
      <c r="N87" s="20" t="n"/>
      <c r="O87" s="21" t="n"/>
      <c r="P87" s="20" t="n"/>
      <c r="Q87" s="9">
        <f>IF($A87="","",IFERROR(IF($P87&lt;&gt;"",$P87,IF('Parâmetros'!$C$8="Sim",IF(COUNT('Parâmetros'!$C$9)=0,"",'Parâmetros'!$C$9),"")),""))</f>
        <v/>
      </c>
      <c r="R87" s="9">
        <f>IF($A87="","",IFERROR(IF(OR($N87="",$O87=""),"",$N87*$O87),""))</f>
        <v/>
      </c>
      <c r="S87" s="9">
        <f>IF($A87="","",IFERROR(IF($R87="","",IF($Q87="",$R87,MIN($R87,$Q87))),""))</f>
        <v/>
      </c>
      <c r="T87" s="20" t="n"/>
      <c r="U87" s="9">
        <f>IF($A87="","",IFERROR(IF($T87&lt;&gt;"",$T87,$S87),""))</f>
        <v/>
      </c>
      <c r="V87" s="20" t="n"/>
      <c r="W87" s="20" t="n"/>
      <c r="X87" s="20" t="n"/>
      <c r="Y87" s="20" t="n"/>
      <c r="Z87" s="9">
        <f>IF($A87="","",IFERROR(SUM($V87:$Y87),0))</f>
        <v/>
      </c>
      <c r="AA87" s="9">
        <f>IF($A87="","",IFERROR(SUM($U87,$Z87),0))</f>
        <v/>
      </c>
      <c r="AB87" s="20" t="n"/>
      <c r="AC87" s="22" t="n"/>
      <c r="AD87" s="23">
        <f>IF($A87="","",IFERROR(IF($AB87="","",IF($AB87=0,0,IF($AC87&lt;&gt;"",$AC87,IF(COUNT('Parâmetros'!$C$6)=0,"",'Parâmetros'!$C$6)))),""))</f>
        <v/>
      </c>
      <c r="AE87" s="9">
        <f>IF($A87="","",IFERROR(IF($AB87="","",IF($AB87=0,0,IF($AD87="","",$AB87*$AD87))),""))</f>
        <v/>
      </c>
      <c r="AF87" s="20" t="n"/>
      <c r="AG87" s="22" t="n"/>
      <c r="AH87" s="23">
        <f>IF($A87="","",IFERROR(IF($AF87="","",IF($AF87=0,0,IF($AG87&lt;&gt;"",$AG87,IF(COUNT('Parâmetros'!$C$7)=0,"",'Parâmetros'!$C$7)))),""))</f>
        <v/>
      </c>
      <c r="AI87" s="9">
        <f>IF($A87="","",IFERROR(IF($AF87="","",IF($AF87=0,0,IF($AH87="","",$AF87*$AH87))),""))</f>
        <v/>
      </c>
      <c r="AJ87" s="20" t="n"/>
      <c r="AK87" s="9">
        <f>IF($A87="","",IFERROR(SUM($AE87,$AI87,$AJ87),0))</f>
        <v/>
      </c>
      <c r="AL87" s="9">
        <f>IF($A87="","",IFERROR(IF(OR(AND($AB87&lt;&gt;"",$AE87=""),AND($AF87&lt;&gt;"",$AI87="")),"",$AA87-$AK87),""))</f>
        <v/>
      </c>
      <c r="AM87" s="16" t="n"/>
      <c r="AN87" s="16" t="n"/>
      <c r="AO87" s="17" t="n"/>
      <c r="AP87" s="24">
        <f>IF($A87="","",IFERROR(IF(OR($B87="",$D87="",$G87="",$H87=""),"Dados a completar",IF(OR($I87="Verificar datas",$H87&lt;$G87),"Verificar datas",IF(AND($T87="",$S87=""),"Apurar compensação",IF(OR($AB87="",$AF87=""),"Confirmar bases IRS/SS",IF(OR(AND($AB87&gt;0,$AE87=""),AND($AF87&gt;0,$AI87="")),"Confirmar taxas",IF(ROUND($AA87-$AK87-$AL87,2)&lt;&gt;0,"Erro de total","OK")))))),"Verificar"))</f>
        <v/>
      </c>
    </row>
    <row r="88">
      <c r="A88" s="16" t="n"/>
      <c r="B88" s="17" t="n"/>
      <c r="C88" s="16" t="n"/>
      <c r="D88" s="17" t="n"/>
      <c r="E88" s="16" t="n"/>
      <c r="F88" s="17" t="n"/>
      <c r="G88" s="18" t="n"/>
      <c r="H88" s="18" t="n"/>
      <c r="I88" s="19">
        <f>IF($A88="","",IFERROR(IF(OR($G88="",$H88=""),"",IF($H88&lt;$G88,"Verificar datas",$H88-$G88+1)),""))</f>
        <v/>
      </c>
      <c r="J88" s="20" t="n"/>
      <c r="K88" s="20" t="n"/>
      <c r="L88" s="20" t="n"/>
      <c r="M88" s="9">
        <f>IF($A88="","",IFERROR(SUM($J88:$L88),0))</f>
        <v/>
      </c>
      <c r="N88" s="20" t="n"/>
      <c r="O88" s="21" t="n"/>
      <c r="P88" s="20" t="n"/>
      <c r="Q88" s="9">
        <f>IF($A88="","",IFERROR(IF($P88&lt;&gt;"",$P88,IF('Parâmetros'!$C$8="Sim",IF(COUNT('Parâmetros'!$C$9)=0,"",'Parâmetros'!$C$9),"")),""))</f>
        <v/>
      </c>
      <c r="R88" s="9">
        <f>IF($A88="","",IFERROR(IF(OR($N88="",$O88=""),"",$N88*$O88),""))</f>
        <v/>
      </c>
      <c r="S88" s="9">
        <f>IF($A88="","",IFERROR(IF($R88="","",IF($Q88="",$R88,MIN($R88,$Q88))),""))</f>
        <v/>
      </c>
      <c r="T88" s="20" t="n"/>
      <c r="U88" s="9">
        <f>IF($A88="","",IFERROR(IF($T88&lt;&gt;"",$T88,$S88),""))</f>
        <v/>
      </c>
      <c r="V88" s="20" t="n"/>
      <c r="W88" s="20" t="n"/>
      <c r="X88" s="20" t="n"/>
      <c r="Y88" s="20" t="n"/>
      <c r="Z88" s="9">
        <f>IF($A88="","",IFERROR(SUM($V88:$Y88),0))</f>
        <v/>
      </c>
      <c r="AA88" s="9">
        <f>IF($A88="","",IFERROR(SUM($U88,$Z88),0))</f>
        <v/>
      </c>
      <c r="AB88" s="20" t="n"/>
      <c r="AC88" s="22" t="n"/>
      <c r="AD88" s="23">
        <f>IF($A88="","",IFERROR(IF($AB88="","",IF($AB88=0,0,IF($AC88&lt;&gt;"",$AC88,IF(COUNT('Parâmetros'!$C$6)=0,"",'Parâmetros'!$C$6)))),""))</f>
        <v/>
      </c>
      <c r="AE88" s="9">
        <f>IF($A88="","",IFERROR(IF($AB88="","",IF($AB88=0,0,IF($AD88="","",$AB88*$AD88))),""))</f>
        <v/>
      </c>
      <c r="AF88" s="20" t="n"/>
      <c r="AG88" s="22" t="n"/>
      <c r="AH88" s="23">
        <f>IF($A88="","",IFERROR(IF($AF88="","",IF($AF88=0,0,IF($AG88&lt;&gt;"",$AG88,IF(COUNT('Parâmetros'!$C$7)=0,"",'Parâmetros'!$C$7)))),""))</f>
        <v/>
      </c>
      <c r="AI88" s="9">
        <f>IF($A88="","",IFERROR(IF($AF88="","",IF($AF88=0,0,IF($AH88="","",$AF88*$AH88))),""))</f>
        <v/>
      </c>
      <c r="AJ88" s="20" t="n"/>
      <c r="AK88" s="9">
        <f>IF($A88="","",IFERROR(SUM($AE88,$AI88,$AJ88),0))</f>
        <v/>
      </c>
      <c r="AL88" s="9">
        <f>IF($A88="","",IFERROR(IF(OR(AND($AB88&lt;&gt;"",$AE88=""),AND($AF88&lt;&gt;"",$AI88="")),"",$AA88-$AK88),""))</f>
        <v/>
      </c>
      <c r="AM88" s="16" t="n"/>
      <c r="AN88" s="16" t="n"/>
      <c r="AO88" s="17" t="n"/>
      <c r="AP88" s="24">
        <f>IF($A88="","",IFERROR(IF(OR($B88="",$D88="",$G88="",$H88=""),"Dados a completar",IF(OR($I88="Verificar datas",$H88&lt;$G88),"Verificar datas",IF(AND($T88="",$S88=""),"Apurar compensação",IF(OR($AB88="",$AF88=""),"Confirmar bases IRS/SS",IF(OR(AND($AB88&gt;0,$AE88=""),AND($AF88&gt;0,$AI88="")),"Confirmar taxas",IF(ROUND($AA88-$AK88-$AL88,2)&lt;&gt;0,"Erro de total","OK")))))),"Verificar"))</f>
        <v/>
      </c>
    </row>
    <row r="89">
      <c r="A89" s="16" t="n"/>
      <c r="B89" s="17" t="n"/>
      <c r="C89" s="16" t="n"/>
      <c r="D89" s="17" t="n"/>
      <c r="E89" s="16" t="n"/>
      <c r="F89" s="17" t="n"/>
      <c r="G89" s="18" t="n"/>
      <c r="H89" s="18" t="n"/>
      <c r="I89" s="19">
        <f>IF($A89="","",IFERROR(IF(OR($G89="",$H89=""),"",IF($H89&lt;$G89,"Verificar datas",$H89-$G89+1)),""))</f>
        <v/>
      </c>
      <c r="J89" s="20" t="n"/>
      <c r="K89" s="20" t="n"/>
      <c r="L89" s="20" t="n"/>
      <c r="M89" s="9">
        <f>IF($A89="","",IFERROR(SUM($J89:$L89),0))</f>
        <v/>
      </c>
      <c r="N89" s="20" t="n"/>
      <c r="O89" s="21" t="n"/>
      <c r="P89" s="20" t="n"/>
      <c r="Q89" s="9">
        <f>IF($A89="","",IFERROR(IF($P89&lt;&gt;"",$P89,IF('Parâmetros'!$C$8="Sim",IF(COUNT('Parâmetros'!$C$9)=0,"",'Parâmetros'!$C$9),"")),""))</f>
        <v/>
      </c>
      <c r="R89" s="9">
        <f>IF($A89="","",IFERROR(IF(OR($N89="",$O89=""),"",$N89*$O89),""))</f>
        <v/>
      </c>
      <c r="S89" s="9">
        <f>IF($A89="","",IFERROR(IF($R89="","",IF($Q89="",$R89,MIN($R89,$Q89))),""))</f>
        <v/>
      </c>
      <c r="T89" s="20" t="n"/>
      <c r="U89" s="9">
        <f>IF($A89="","",IFERROR(IF($T89&lt;&gt;"",$T89,$S89),""))</f>
        <v/>
      </c>
      <c r="V89" s="20" t="n"/>
      <c r="W89" s="20" t="n"/>
      <c r="X89" s="20" t="n"/>
      <c r="Y89" s="20" t="n"/>
      <c r="Z89" s="9">
        <f>IF($A89="","",IFERROR(SUM($V89:$Y89),0))</f>
        <v/>
      </c>
      <c r="AA89" s="9">
        <f>IF($A89="","",IFERROR(SUM($U89,$Z89),0))</f>
        <v/>
      </c>
      <c r="AB89" s="20" t="n"/>
      <c r="AC89" s="22" t="n"/>
      <c r="AD89" s="23">
        <f>IF($A89="","",IFERROR(IF($AB89="","",IF($AB89=0,0,IF($AC89&lt;&gt;"",$AC89,IF(COUNT('Parâmetros'!$C$6)=0,"",'Parâmetros'!$C$6)))),""))</f>
        <v/>
      </c>
      <c r="AE89" s="9">
        <f>IF($A89="","",IFERROR(IF($AB89="","",IF($AB89=0,0,IF($AD89="","",$AB89*$AD89))),""))</f>
        <v/>
      </c>
      <c r="AF89" s="20" t="n"/>
      <c r="AG89" s="22" t="n"/>
      <c r="AH89" s="23">
        <f>IF($A89="","",IFERROR(IF($AF89="","",IF($AF89=0,0,IF($AG89&lt;&gt;"",$AG89,IF(COUNT('Parâmetros'!$C$7)=0,"",'Parâmetros'!$C$7)))),""))</f>
        <v/>
      </c>
      <c r="AI89" s="9">
        <f>IF($A89="","",IFERROR(IF($AF89="","",IF($AF89=0,0,IF($AH89="","",$AF89*$AH89))),""))</f>
        <v/>
      </c>
      <c r="AJ89" s="20" t="n"/>
      <c r="AK89" s="9">
        <f>IF($A89="","",IFERROR(SUM($AE89,$AI89,$AJ89),0))</f>
        <v/>
      </c>
      <c r="AL89" s="9">
        <f>IF($A89="","",IFERROR(IF(OR(AND($AB89&lt;&gt;"",$AE89=""),AND($AF89&lt;&gt;"",$AI89="")),"",$AA89-$AK89),""))</f>
        <v/>
      </c>
      <c r="AM89" s="16" t="n"/>
      <c r="AN89" s="16" t="n"/>
      <c r="AO89" s="17" t="n"/>
      <c r="AP89" s="24">
        <f>IF($A89="","",IFERROR(IF(OR($B89="",$D89="",$G89="",$H89=""),"Dados a completar",IF(OR($I89="Verificar datas",$H89&lt;$G89),"Verificar datas",IF(AND($T89="",$S89=""),"Apurar compensação",IF(OR($AB89="",$AF89=""),"Confirmar bases IRS/SS",IF(OR(AND($AB89&gt;0,$AE89=""),AND($AF89&gt;0,$AI89="")),"Confirmar taxas",IF(ROUND($AA89-$AK89-$AL89,2)&lt;&gt;0,"Erro de total","OK")))))),"Verificar"))</f>
        <v/>
      </c>
    </row>
    <row r="90">
      <c r="A90" s="16" t="n"/>
      <c r="B90" s="17" t="n"/>
      <c r="C90" s="16" t="n"/>
      <c r="D90" s="17" t="n"/>
      <c r="E90" s="16" t="n"/>
      <c r="F90" s="17" t="n"/>
      <c r="G90" s="18" t="n"/>
      <c r="H90" s="18" t="n"/>
      <c r="I90" s="19">
        <f>IF($A90="","",IFERROR(IF(OR($G90="",$H90=""),"",IF($H90&lt;$G90,"Verificar datas",$H90-$G90+1)),""))</f>
        <v/>
      </c>
      <c r="J90" s="20" t="n"/>
      <c r="K90" s="20" t="n"/>
      <c r="L90" s="20" t="n"/>
      <c r="M90" s="9">
        <f>IF($A90="","",IFERROR(SUM($J90:$L90),0))</f>
        <v/>
      </c>
      <c r="N90" s="20" t="n"/>
      <c r="O90" s="21" t="n"/>
      <c r="P90" s="20" t="n"/>
      <c r="Q90" s="9">
        <f>IF($A90="","",IFERROR(IF($P90&lt;&gt;"",$P90,IF('Parâmetros'!$C$8="Sim",IF(COUNT('Parâmetros'!$C$9)=0,"",'Parâmetros'!$C$9),"")),""))</f>
        <v/>
      </c>
      <c r="R90" s="9">
        <f>IF($A90="","",IFERROR(IF(OR($N90="",$O90=""),"",$N90*$O90),""))</f>
        <v/>
      </c>
      <c r="S90" s="9">
        <f>IF($A90="","",IFERROR(IF($R90="","",IF($Q90="",$R90,MIN($R90,$Q90))),""))</f>
        <v/>
      </c>
      <c r="T90" s="20" t="n"/>
      <c r="U90" s="9">
        <f>IF($A90="","",IFERROR(IF($T90&lt;&gt;"",$T90,$S90),""))</f>
        <v/>
      </c>
      <c r="V90" s="20" t="n"/>
      <c r="W90" s="20" t="n"/>
      <c r="X90" s="20" t="n"/>
      <c r="Y90" s="20" t="n"/>
      <c r="Z90" s="9">
        <f>IF($A90="","",IFERROR(SUM($V90:$Y90),0))</f>
        <v/>
      </c>
      <c r="AA90" s="9">
        <f>IF($A90="","",IFERROR(SUM($U90,$Z90),0))</f>
        <v/>
      </c>
      <c r="AB90" s="20" t="n"/>
      <c r="AC90" s="22" t="n"/>
      <c r="AD90" s="23">
        <f>IF($A90="","",IFERROR(IF($AB90="","",IF($AB90=0,0,IF($AC90&lt;&gt;"",$AC90,IF(COUNT('Parâmetros'!$C$6)=0,"",'Parâmetros'!$C$6)))),""))</f>
        <v/>
      </c>
      <c r="AE90" s="9">
        <f>IF($A90="","",IFERROR(IF($AB90="","",IF($AB90=0,0,IF($AD90="","",$AB90*$AD90))),""))</f>
        <v/>
      </c>
      <c r="AF90" s="20" t="n"/>
      <c r="AG90" s="22" t="n"/>
      <c r="AH90" s="23">
        <f>IF($A90="","",IFERROR(IF($AF90="","",IF($AF90=0,0,IF($AG90&lt;&gt;"",$AG90,IF(COUNT('Parâmetros'!$C$7)=0,"",'Parâmetros'!$C$7)))),""))</f>
        <v/>
      </c>
      <c r="AI90" s="9">
        <f>IF($A90="","",IFERROR(IF($AF90="","",IF($AF90=0,0,IF($AH90="","",$AF90*$AH90))),""))</f>
        <v/>
      </c>
      <c r="AJ90" s="20" t="n"/>
      <c r="AK90" s="9">
        <f>IF($A90="","",IFERROR(SUM($AE90,$AI90,$AJ90),0))</f>
        <v/>
      </c>
      <c r="AL90" s="9">
        <f>IF($A90="","",IFERROR(IF(OR(AND($AB90&lt;&gt;"",$AE90=""),AND($AF90&lt;&gt;"",$AI90="")),"",$AA90-$AK90),""))</f>
        <v/>
      </c>
      <c r="AM90" s="16" t="n"/>
      <c r="AN90" s="16" t="n"/>
      <c r="AO90" s="17" t="n"/>
      <c r="AP90" s="24">
        <f>IF($A90="","",IFERROR(IF(OR($B90="",$D90="",$G90="",$H90=""),"Dados a completar",IF(OR($I90="Verificar datas",$H90&lt;$G90),"Verificar datas",IF(AND($T90="",$S90=""),"Apurar compensação",IF(OR($AB90="",$AF90=""),"Confirmar bases IRS/SS",IF(OR(AND($AB90&gt;0,$AE90=""),AND($AF90&gt;0,$AI90="")),"Confirmar taxas",IF(ROUND($AA90-$AK90-$AL90,2)&lt;&gt;0,"Erro de total","OK")))))),"Verificar"))</f>
        <v/>
      </c>
    </row>
    <row r="91">
      <c r="A91" s="16" t="n"/>
      <c r="B91" s="17" t="n"/>
      <c r="C91" s="16" t="n"/>
      <c r="D91" s="17" t="n"/>
      <c r="E91" s="16" t="n"/>
      <c r="F91" s="17" t="n"/>
      <c r="G91" s="18" t="n"/>
      <c r="H91" s="18" t="n"/>
      <c r="I91" s="19">
        <f>IF($A91="","",IFERROR(IF(OR($G91="",$H91=""),"",IF($H91&lt;$G91,"Verificar datas",$H91-$G91+1)),""))</f>
        <v/>
      </c>
      <c r="J91" s="20" t="n"/>
      <c r="K91" s="20" t="n"/>
      <c r="L91" s="20" t="n"/>
      <c r="M91" s="9">
        <f>IF($A91="","",IFERROR(SUM($J91:$L91),0))</f>
        <v/>
      </c>
      <c r="N91" s="20" t="n"/>
      <c r="O91" s="21" t="n"/>
      <c r="P91" s="20" t="n"/>
      <c r="Q91" s="9">
        <f>IF($A91="","",IFERROR(IF($P91&lt;&gt;"",$P91,IF('Parâmetros'!$C$8="Sim",IF(COUNT('Parâmetros'!$C$9)=0,"",'Parâmetros'!$C$9),"")),""))</f>
        <v/>
      </c>
      <c r="R91" s="9">
        <f>IF($A91="","",IFERROR(IF(OR($N91="",$O91=""),"",$N91*$O91),""))</f>
        <v/>
      </c>
      <c r="S91" s="9">
        <f>IF($A91="","",IFERROR(IF($R91="","",IF($Q91="",$R91,MIN($R91,$Q91))),""))</f>
        <v/>
      </c>
      <c r="T91" s="20" t="n"/>
      <c r="U91" s="9">
        <f>IF($A91="","",IFERROR(IF($T91&lt;&gt;"",$T91,$S91),""))</f>
        <v/>
      </c>
      <c r="V91" s="20" t="n"/>
      <c r="W91" s="20" t="n"/>
      <c r="X91" s="20" t="n"/>
      <c r="Y91" s="20" t="n"/>
      <c r="Z91" s="9">
        <f>IF($A91="","",IFERROR(SUM($V91:$Y91),0))</f>
        <v/>
      </c>
      <c r="AA91" s="9">
        <f>IF($A91="","",IFERROR(SUM($U91,$Z91),0))</f>
        <v/>
      </c>
      <c r="AB91" s="20" t="n"/>
      <c r="AC91" s="22" t="n"/>
      <c r="AD91" s="23">
        <f>IF($A91="","",IFERROR(IF($AB91="","",IF($AB91=0,0,IF($AC91&lt;&gt;"",$AC91,IF(COUNT('Parâmetros'!$C$6)=0,"",'Parâmetros'!$C$6)))),""))</f>
        <v/>
      </c>
      <c r="AE91" s="9">
        <f>IF($A91="","",IFERROR(IF($AB91="","",IF($AB91=0,0,IF($AD91="","",$AB91*$AD91))),""))</f>
        <v/>
      </c>
      <c r="AF91" s="20" t="n"/>
      <c r="AG91" s="22" t="n"/>
      <c r="AH91" s="23">
        <f>IF($A91="","",IFERROR(IF($AF91="","",IF($AF91=0,0,IF($AG91&lt;&gt;"",$AG91,IF(COUNT('Parâmetros'!$C$7)=0,"",'Parâmetros'!$C$7)))),""))</f>
        <v/>
      </c>
      <c r="AI91" s="9">
        <f>IF($A91="","",IFERROR(IF($AF91="","",IF($AF91=0,0,IF($AH91="","",$AF91*$AH91))),""))</f>
        <v/>
      </c>
      <c r="AJ91" s="20" t="n"/>
      <c r="AK91" s="9">
        <f>IF($A91="","",IFERROR(SUM($AE91,$AI91,$AJ91),0))</f>
        <v/>
      </c>
      <c r="AL91" s="9">
        <f>IF($A91="","",IFERROR(IF(OR(AND($AB91&lt;&gt;"",$AE91=""),AND($AF91&lt;&gt;"",$AI91="")),"",$AA91-$AK91),""))</f>
        <v/>
      </c>
      <c r="AM91" s="16" t="n"/>
      <c r="AN91" s="16" t="n"/>
      <c r="AO91" s="17" t="n"/>
      <c r="AP91" s="24">
        <f>IF($A91="","",IFERROR(IF(OR($B91="",$D91="",$G91="",$H91=""),"Dados a completar",IF(OR($I91="Verificar datas",$H91&lt;$G91),"Verificar datas",IF(AND($T91="",$S91=""),"Apurar compensação",IF(OR($AB91="",$AF91=""),"Confirmar bases IRS/SS",IF(OR(AND($AB91&gt;0,$AE91=""),AND($AF91&gt;0,$AI91="")),"Confirmar taxas",IF(ROUND($AA91-$AK91-$AL91,2)&lt;&gt;0,"Erro de total","OK")))))),"Verificar"))</f>
        <v/>
      </c>
    </row>
    <row r="92">
      <c r="A92" s="16" t="n"/>
      <c r="B92" s="17" t="n"/>
      <c r="C92" s="16" t="n"/>
      <c r="D92" s="17" t="n"/>
      <c r="E92" s="16" t="n"/>
      <c r="F92" s="17" t="n"/>
      <c r="G92" s="18" t="n"/>
      <c r="H92" s="18" t="n"/>
      <c r="I92" s="19">
        <f>IF($A92="","",IFERROR(IF(OR($G92="",$H92=""),"",IF($H92&lt;$G92,"Verificar datas",$H92-$G92+1)),""))</f>
        <v/>
      </c>
      <c r="J92" s="20" t="n"/>
      <c r="K92" s="20" t="n"/>
      <c r="L92" s="20" t="n"/>
      <c r="M92" s="9">
        <f>IF($A92="","",IFERROR(SUM($J92:$L92),0))</f>
        <v/>
      </c>
      <c r="N92" s="20" t="n"/>
      <c r="O92" s="21" t="n"/>
      <c r="P92" s="20" t="n"/>
      <c r="Q92" s="9">
        <f>IF($A92="","",IFERROR(IF($P92&lt;&gt;"",$P92,IF('Parâmetros'!$C$8="Sim",IF(COUNT('Parâmetros'!$C$9)=0,"",'Parâmetros'!$C$9),"")),""))</f>
        <v/>
      </c>
      <c r="R92" s="9">
        <f>IF($A92="","",IFERROR(IF(OR($N92="",$O92=""),"",$N92*$O92),""))</f>
        <v/>
      </c>
      <c r="S92" s="9">
        <f>IF($A92="","",IFERROR(IF($R92="","",IF($Q92="",$R92,MIN($R92,$Q92))),""))</f>
        <v/>
      </c>
      <c r="T92" s="20" t="n"/>
      <c r="U92" s="9">
        <f>IF($A92="","",IFERROR(IF($T92&lt;&gt;"",$T92,$S92),""))</f>
        <v/>
      </c>
      <c r="V92" s="20" t="n"/>
      <c r="W92" s="20" t="n"/>
      <c r="X92" s="20" t="n"/>
      <c r="Y92" s="20" t="n"/>
      <c r="Z92" s="9">
        <f>IF($A92="","",IFERROR(SUM($V92:$Y92),0))</f>
        <v/>
      </c>
      <c r="AA92" s="9">
        <f>IF($A92="","",IFERROR(SUM($U92,$Z92),0))</f>
        <v/>
      </c>
      <c r="AB92" s="20" t="n"/>
      <c r="AC92" s="22" t="n"/>
      <c r="AD92" s="23">
        <f>IF($A92="","",IFERROR(IF($AB92="","",IF($AB92=0,0,IF($AC92&lt;&gt;"",$AC92,IF(COUNT('Parâmetros'!$C$6)=0,"",'Parâmetros'!$C$6)))),""))</f>
        <v/>
      </c>
      <c r="AE92" s="9">
        <f>IF($A92="","",IFERROR(IF($AB92="","",IF($AB92=0,0,IF($AD92="","",$AB92*$AD92))),""))</f>
        <v/>
      </c>
      <c r="AF92" s="20" t="n"/>
      <c r="AG92" s="22" t="n"/>
      <c r="AH92" s="23">
        <f>IF($A92="","",IFERROR(IF($AF92="","",IF($AF92=0,0,IF($AG92&lt;&gt;"",$AG92,IF(COUNT('Parâmetros'!$C$7)=0,"",'Parâmetros'!$C$7)))),""))</f>
        <v/>
      </c>
      <c r="AI92" s="9">
        <f>IF($A92="","",IFERROR(IF($AF92="","",IF($AF92=0,0,IF($AH92="","",$AF92*$AH92))),""))</f>
        <v/>
      </c>
      <c r="AJ92" s="20" t="n"/>
      <c r="AK92" s="9">
        <f>IF($A92="","",IFERROR(SUM($AE92,$AI92,$AJ92),0))</f>
        <v/>
      </c>
      <c r="AL92" s="9">
        <f>IF($A92="","",IFERROR(IF(OR(AND($AB92&lt;&gt;"",$AE92=""),AND($AF92&lt;&gt;"",$AI92="")),"",$AA92-$AK92),""))</f>
        <v/>
      </c>
      <c r="AM92" s="16" t="n"/>
      <c r="AN92" s="16" t="n"/>
      <c r="AO92" s="17" t="n"/>
      <c r="AP92" s="24">
        <f>IF($A92="","",IFERROR(IF(OR($B92="",$D92="",$G92="",$H92=""),"Dados a completar",IF(OR($I92="Verificar datas",$H92&lt;$G92),"Verificar datas",IF(AND($T92="",$S92=""),"Apurar compensação",IF(OR($AB92="",$AF92=""),"Confirmar bases IRS/SS",IF(OR(AND($AB92&gt;0,$AE92=""),AND($AF92&gt;0,$AI92="")),"Confirmar taxas",IF(ROUND($AA92-$AK92-$AL92,2)&lt;&gt;0,"Erro de total","OK")))))),"Verificar"))</f>
        <v/>
      </c>
    </row>
    <row r="93">
      <c r="A93" s="16" t="n"/>
      <c r="B93" s="17" t="n"/>
      <c r="C93" s="16" t="n"/>
      <c r="D93" s="17" t="n"/>
      <c r="E93" s="16" t="n"/>
      <c r="F93" s="17" t="n"/>
      <c r="G93" s="18" t="n"/>
      <c r="H93" s="18" t="n"/>
      <c r="I93" s="19">
        <f>IF($A93="","",IFERROR(IF(OR($G93="",$H93=""),"",IF($H93&lt;$G93,"Verificar datas",$H93-$G93+1)),""))</f>
        <v/>
      </c>
      <c r="J93" s="20" t="n"/>
      <c r="K93" s="20" t="n"/>
      <c r="L93" s="20" t="n"/>
      <c r="M93" s="9">
        <f>IF($A93="","",IFERROR(SUM($J93:$L93),0))</f>
        <v/>
      </c>
      <c r="N93" s="20" t="n"/>
      <c r="O93" s="21" t="n"/>
      <c r="P93" s="20" t="n"/>
      <c r="Q93" s="9">
        <f>IF($A93="","",IFERROR(IF($P93&lt;&gt;"",$P93,IF('Parâmetros'!$C$8="Sim",IF(COUNT('Parâmetros'!$C$9)=0,"",'Parâmetros'!$C$9),"")),""))</f>
        <v/>
      </c>
      <c r="R93" s="9">
        <f>IF($A93="","",IFERROR(IF(OR($N93="",$O93=""),"",$N93*$O93),""))</f>
        <v/>
      </c>
      <c r="S93" s="9">
        <f>IF($A93="","",IFERROR(IF($R93="","",IF($Q93="",$R93,MIN($R93,$Q93))),""))</f>
        <v/>
      </c>
      <c r="T93" s="20" t="n"/>
      <c r="U93" s="9">
        <f>IF($A93="","",IFERROR(IF($T93&lt;&gt;"",$T93,$S93),""))</f>
        <v/>
      </c>
      <c r="V93" s="20" t="n"/>
      <c r="W93" s="20" t="n"/>
      <c r="X93" s="20" t="n"/>
      <c r="Y93" s="20" t="n"/>
      <c r="Z93" s="9">
        <f>IF($A93="","",IFERROR(SUM($V93:$Y93),0))</f>
        <v/>
      </c>
      <c r="AA93" s="9">
        <f>IF($A93="","",IFERROR(SUM($U93,$Z93),0))</f>
        <v/>
      </c>
      <c r="AB93" s="20" t="n"/>
      <c r="AC93" s="22" t="n"/>
      <c r="AD93" s="23">
        <f>IF($A93="","",IFERROR(IF($AB93="","",IF($AB93=0,0,IF($AC93&lt;&gt;"",$AC93,IF(COUNT('Parâmetros'!$C$6)=0,"",'Parâmetros'!$C$6)))),""))</f>
        <v/>
      </c>
      <c r="AE93" s="9">
        <f>IF($A93="","",IFERROR(IF($AB93="","",IF($AB93=0,0,IF($AD93="","",$AB93*$AD93))),""))</f>
        <v/>
      </c>
      <c r="AF93" s="20" t="n"/>
      <c r="AG93" s="22" t="n"/>
      <c r="AH93" s="23">
        <f>IF($A93="","",IFERROR(IF($AF93="","",IF($AF93=0,0,IF($AG93&lt;&gt;"",$AG93,IF(COUNT('Parâmetros'!$C$7)=0,"",'Parâmetros'!$C$7)))),""))</f>
        <v/>
      </c>
      <c r="AI93" s="9">
        <f>IF($A93="","",IFERROR(IF($AF93="","",IF($AF93=0,0,IF($AH93="","",$AF93*$AH93))),""))</f>
        <v/>
      </c>
      <c r="AJ93" s="20" t="n"/>
      <c r="AK93" s="9">
        <f>IF($A93="","",IFERROR(SUM($AE93,$AI93,$AJ93),0))</f>
        <v/>
      </c>
      <c r="AL93" s="9">
        <f>IF($A93="","",IFERROR(IF(OR(AND($AB93&lt;&gt;"",$AE93=""),AND($AF93&lt;&gt;"",$AI93="")),"",$AA93-$AK93),""))</f>
        <v/>
      </c>
      <c r="AM93" s="16" t="n"/>
      <c r="AN93" s="16" t="n"/>
      <c r="AO93" s="17" t="n"/>
      <c r="AP93" s="24">
        <f>IF($A93="","",IFERROR(IF(OR($B93="",$D93="",$G93="",$H93=""),"Dados a completar",IF(OR($I93="Verificar datas",$H93&lt;$G93),"Verificar datas",IF(AND($T93="",$S93=""),"Apurar compensação",IF(OR($AB93="",$AF93=""),"Confirmar bases IRS/SS",IF(OR(AND($AB93&gt;0,$AE93=""),AND($AF93&gt;0,$AI93="")),"Confirmar taxas",IF(ROUND($AA93-$AK93-$AL93,2)&lt;&gt;0,"Erro de total","OK")))))),"Verificar"))</f>
        <v/>
      </c>
    </row>
    <row r="94">
      <c r="A94" s="16" t="n"/>
      <c r="B94" s="17" t="n"/>
      <c r="C94" s="16" t="n"/>
      <c r="D94" s="17" t="n"/>
      <c r="E94" s="16" t="n"/>
      <c r="F94" s="17" t="n"/>
      <c r="G94" s="18" t="n"/>
      <c r="H94" s="18" t="n"/>
      <c r="I94" s="19">
        <f>IF($A94="","",IFERROR(IF(OR($G94="",$H94=""),"",IF($H94&lt;$G94,"Verificar datas",$H94-$G94+1)),""))</f>
        <v/>
      </c>
      <c r="J94" s="20" t="n"/>
      <c r="K94" s="20" t="n"/>
      <c r="L94" s="20" t="n"/>
      <c r="M94" s="9">
        <f>IF($A94="","",IFERROR(SUM($J94:$L94),0))</f>
        <v/>
      </c>
      <c r="N94" s="20" t="n"/>
      <c r="O94" s="21" t="n"/>
      <c r="P94" s="20" t="n"/>
      <c r="Q94" s="9">
        <f>IF($A94="","",IFERROR(IF($P94&lt;&gt;"",$P94,IF('Parâmetros'!$C$8="Sim",IF(COUNT('Parâmetros'!$C$9)=0,"",'Parâmetros'!$C$9),"")),""))</f>
        <v/>
      </c>
      <c r="R94" s="9">
        <f>IF($A94="","",IFERROR(IF(OR($N94="",$O94=""),"",$N94*$O94),""))</f>
        <v/>
      </c>
      <c r="S94" s="9">
        <f>IF($A94="","",IFERROR(IF($R94="","",IF($Q94="",$R94,MIN($R94,$Q94))),""))</f>
        <v/>
      </c>
      <c r="T94" s="20" t="n"/>
      <c r="U94" s="9">
        <f>IF($A94="","",IFERROR(IF($T94&lt;&gt;"",$T94,$S94),""))</f>
        <v/>
      </c>
      <c r="V94" s="20" t="n"/>
      <c r="W94" s="20" t="n"/>
      <c r="X94" s="20" t="n"/>
      <c r="Y94" s="20" t="n"/>
      <c r="Z94" s="9">
        <f>IF($A94="","",IFERROR(SUM($V94:$Y94),0))</f>
        <v/>
      </c>
      <c r="AA94" s="9">
        <f>IF($A94="","",IFERROR(SUM($U94,$Z94),0))</f>
        <v/>
      </c>
      <c r="AB94" s="20" t="n"/>
      <c r="AC94" s="22" t="n"/>
      <c r="AD94" s="23">
        <f>IF($A94="","",IFERROR(IF($AB94="","",IF($AB94=0,0,IF($AC94&lt;&gt;"",$AC94,IF(COUNT('Parâmetros'!$C$6)=0,"",'Parâmetros'!$C$6)))),""))</f>
        <v/>
      </c>
      <c r="AE94" s="9">
        <f>IF($A94="","",IFERROR(IF($AB94="","",IF($AB94=0,0,IF($AD94="","",$AB94*$AD94))),""))</f>
        <v/>
      </c>
      <c r="AF94" s="20" t="n"/>
      <c r="AG94" s="22" t="n"/>
      <c r="AH94" s="23">
        <f>IF($A94="","",IFERROR(IF($AF94="","",IF($AF94=0,0,IF($AG94&lt;&gt;"",$AG94,IF(COUNT('Parâmetros'!$C$7)=0,"",'Parâmetros'!$C$7)))),""))</f>
        <v/>
      </c>
      <c r="AI94" s="9">
        <f>IF($A94="","",IFERROR(IF($AF94="","",IF($AF94=0,0,IF($AH94="","",$AF94*$AH94))),""))</f>
        <v/>
      </c>
      <c r="AJ94" s="20" t="n"/>
      <c r="AK94" s="9">
        <f>IF($A94="","",IFERROR(SUM($AE94,$AI94,$AJ94),0))</f>
        <v/>
      </c>
      <c r="AL94" s="9">
        <f>IF($A94="","",IFERROR(IF(OR(AND($AB94&lt;&gt;"",$AE94=""),AND($AF94&lt;&gt;"",$AI94="")),"",$AA94-$AK94),""))</f>
        <v/>
      </c>
      <c r="AM94" s="16" t="n"/>
      <c r="AN94" s="16" t="n"/>
      <c r="AO94" s="17" t="n"/>
      <c r="AP94" s="24">
        <f>IF($A94="","",IFERROR(IF(OR($B94="",$D94="",$G94="",$H94=""),"Dados a completar",IF(OR($I94="Verificar datas",$H94&lt;$G94),"Verificar datas",IF(AND($T94="",$S94=""),"Apurar compensação",IF(OR($AB94="",$AF94=""),"Confirmar bases IRS/SS",IF(OR(AND($AB94&gt;0,$AE94=""),AND($AF94&gt;0,$AI94="")),"Confirmar taxas",IF(ROUND($AA94-$AK94-$AL94,2)&lt;&gt;0,"Erro de total","OK")))))),"Verificar"))</f>
        <v/>
      </c>
    </row>
    <row r="95">
      <c r="A95" s="16" t="n"/>
      <c r="B95" s="17" t="n"/>
      <c r="C95" s="16" t="n"/>
      <c r="D95" s="17" t="n"/>
      <c r="E95" s="16" t="n"/>
      <c r="F95" s="17" t="n"/>
      <c r="G95" s="18" t="n"/>
      <c r="H95" s="18" t="n"/>
      <c r="I95" s="19">
        <f>IF($A95="","",IFERROR(IF(OR($G95="",$H95=""),"",IF($H95&lt;$G95,"Verificar datas",$H95-$G95+1)),""))</f>
        <v/>
      </c>
      <c r="J95" s="20" t="n"/>
      <c r="K95" s="20" t="n"/>
      <c r="L95" s="20" t="n"/>
      <c r="M95" s="9">
        <f>IF($A95="","",IFERROR(SUM($J95:$L95),0))</f>
        <v/>
      </c>
      <c r="N95" s="20" t="n"/>
      <c r="O95" s="21" t="n"/>
      <c r="P95" s="20" t="n"/>
      <c r="Q95" s="9">
        <f>IF($A95="","",IFERROR(IF($P95&lt;&gt;"",$P95,IF('Parâmetros'!$C$8="Sim",IF(COUNT('Parâmetros'!$C$9)=0,"",'Parâmetros'!$C$9),"")),""))</f>
        <v/>
      </c>
      <c r="R95" s="9">
        <f>IF($A95="","",IFERROR(IF(OR($N95="",$O95=""),"",$N95*$O95),""))</f>
        <v/>
      </c>
      <c r="S95" s="9">
        <f>IF($A95="","",IFERROR(IF($R95="","",IF($Q95="",$R95,MIN($R95,$Q95))),""))</f>
        <v/>
      </c>
      <c r="T95" s="20" t="n"/>
      <c r="U95" s="9">
        <f>IF($A95="","",IFERROR(IF($T95&lt;&gt;"",$T95,$S95),""))</f>
        <v/>
      </c>
      <c r="V95" s="20" t="n"/>
      <c r="W95" s="20" t="n"/>
      <c r="X95" s="20" t="n"/>
      <c r="Y95" s="20" t="n"/>
      <c r="Z95" s="9">
        <f>IF($A95="","",IFERROR(SUM($V95:$Y95),0))</f>
        <v/>
      </c>
      <c r="AA95" s="9">
        <f>IF($A95="","",IFERROR(SUM($U95,$Z95),0))</f>
        <v/>
      </c>
      <c r="AB95" s="20" t="n"/>
      <c r="AC95" s="22" t="n"/>
      <c r="AD95" s="23">
        <f>IF($A95="","",IFERROR(IF($AB95="","",IF($AB95=0,0,IF($AC95&lt;&gt;"",$AC95,IF(COUNT('Parâmetros'!$C$6)=0,"",'Parâmetros'!$C$6)))),""))</f>
        <v/>
      </c>
      <c r="AE95" s="9">
        <f>IF($A95="","",IFERROR(IF($AB95="","",IF($AB95=0,0,IF($AD95="","",$AB95*$AD95))),""))</f>
        <v/>
      </c>
      <c r="AF95" s="20" t="n"/>
      <c r="AG95" s="22" t="n"/>
      <c r="AH95" s="23">
        <f>IF($A95="","",IFERROR(IF($AF95="","",IF($AF95=0,0,IF($AG95&lt;&gt;"",$AG95,IF(COUNT('Parâmetros'!$C$7)=0,"",'Parâmetros'!$C$7)))),""))</f>
        <v/>
      </c>
      <c r="AI95" s="9">
        <f>IF($A95="","",IFERROR(IF($AF95="","",IF($AF95=0,0,IF($AH95="","",$AF95*$AH95))),""))</f>
        <v/>
      </c>
      <c r="AJ95" s="20" t="n"/>
      <c r="AK95" s="9">
        <f>IF($A95="","",IFERROR(SUM($AE95,$AI95,$AJ95),0))</f>
        <v/>
      </c>
      <c r="AL95" s="9">
        <f>IF($A95="","",IFERROR(IF(OR(AND($AB95&lt;&gt;"",$AE95=""),AND($AF95&lt;&gt;"",$AI95="")),"",$AA95-$AK95),""))</f>
        <v/>
      </c>
      <c r="AM95" s="16" t="n"/>
      <c r="AN95" s="16" t="n"/>
      <c r="AO95" s="17" t="n"/>
      <c r="AP95" s="24">
        <f>IF($A95="","",IFERROR(IF(OR($B95="",$D95="",$G95="",$H95=""),"Dados a completar",IF(OR($I95="Verificar datas",$H95&lt;$G95),"Verificar datas",IF(AND($T95="",$S95=""),"Apurar compensação",IF(OR($AB95="",$AF95=""),"Confirmar bases IRS/SS",IF(OR(AND($AB95&gt;0,$AE95=""),AND($AF95&gt;0,$AI95="")),"Confirmar taxas",IF(ROUND($AA95-$AK95-$AL95,2)&lt;&gt;0,"Erro de total","OK")))))),"Verificar"))</f>
        <v/>
      </c>
    </row>
    <row r="96">
      <c r="A96" s="16" t="n"/>
      <c r="B96" s="17" t="n"/>
      <c r="C96" s="16" t="n"/>
      <c r="D96" s="17" t="n"/>
      <c r="E96" s="16" t="n"/>
      <c r="F96" s="17" t="n"/>
      <c r="G96" s="18" t="n"/>
      <c r="H96" s="18" t="n"/>
      <c r="I96" s="19">
        <f>IF($A96="","",IFERROR(IF(OR($G96="",$H96=""),"",IF($H96&lt;$G96,"Verificar datas",$H96-$G96+1)),""))</f>
        <v/>
      </c>
      <c r="J96" s="20" t="n"/>
      <c r="K96" s="20" t="n"/>
      <c r="L96" s="20" t="n"/>
      <c r="M96" s="9">
        <f>IF($A96="","",IFERROR(SUM($J96:$L96),0))</f>
        <v/>
      </c>
      <c r="N96" s="20" t="n"/>
      <c r="O96" s="21" t="n"/>
      <c r="P96" s="20" t="n"/>
      <c r="Q96" s="9">
        <f>IF($A96="","",IFERROR(IF($P96&lt;&gt;"",$P96,IF('Parâmetros'!$C$8="Sim",IF(COUNT('Parâmetros'!$C$9)=0,"",'Parâmetros'!$C$9),"")),""))</f>
        <v/>
      </c>
      <c r="R96" s="9">
        <f>IF($A96="","",IFERROR(IF(OR($N96="",$O96=""),"",$N96*$O96),""))</f>
        <v/>
      </c>
      <c r="S96" s="9">
        <f>IF($A96="","",IFERROR(IF($R96="","",IF($Q96="",$R96,MIN($R96,$Q96))),""))</f>
        <v/>
      </c>
      <c r="T96" s="20" t="n"/>
      <c r="U96" s="9">
        <f>IF($A96="","",IFERROR(IF($T96&lt;&gt;"",$T96,$S96),""))</f>
        <v/>
      </c>
      <c r="V96" s="20" t="n"/>
      <c r="W96" s="20" t="n"/>
      <c r="X96" s="20" t="n"/>
      <c r="Y96" s="20" t="n"/>
      <c r="Z96" s="9">
        <f>IF($A96="","",IFERROR(SUM($V96:$Y96),0))</f>
        <v/>
      </c>
      <c r="AA96" s="9">
        <f>IF($A96="","",IFERROR(SUM($U96,$Z96),0))</f>
        <v/>
      </c>
      <c r="AB96" s="20" t="n"/>
      <c r="AC96" s="22" t="n"/>
      <c r="AD96" s="23">
        <f>IF($A96="","",IFERROR(IF($AB96="","",IF($AB96=0,0,IF($AC96&lt;&gt;"",$AC96,IF(COUNT('Parâmetros'!$C$6)=0,"",'Parâmetros'!$C$6)))),""))</f>
        <v/>
      </c>
      <c r="AE96" s="9">
        <f>IF($A96="","",IFERROR(IF($AB96="","",IF($AB96=0,0,IF($AD96="","",$AB96*$AD96))),""))</f>
        <v/>
      </c>
      <c r="AF96" s="20" t="n"/>
      <c r="AG96" s="22" t="n"/>
      <c r="AH96" s="23">
        <f>IF($A96="","",IFERROR(IF($AF96="","",IF($AF96=0,0,IF($AG96&lt;&gt;"",$AG96,IF(COUNT('Parâmetros'!$C$7)=0,"",'Parâmetros'!$C$7)))),""))</f>
        <v/>
      </c>
      <c r="AI96" s="9">
        <f>IF($A96="","",IFERROR(IF($AF96="","",IF($AF96=0,0,IF($AH96="","",$AF96*$AH96))),""))</f>
        <v/>
      </c>
      <c r="AJ96" s="20" t="n"/>
      <c r="AK96" s="9">
        <f>IF($A96="","",IFERROR(SUM($AE96,$AI96,$AJ96),0))</f>
        <v/>
      </c>
      <c r="AL96" s="9">
        <f>IF($A96="","",IFERROR(IF(OR(AND($AB96&lt;&gt;"",$AE96=""),AND($AF96&lt;&gt;"",$AI96="")),"",$AA96-$AK96),""))</f>
        <v/>
      </c>
      <c r="AM96" s="16" t="n"/>
      <c r="AN96" s="16" t="n"/>
      <c r="AO96" s="17" t="n"/>
      <c r="AP96" s="24">
        <f>IF($A96="","",IFERROR(IF(OR($B96="",$D96="",$G96="",$H96=""),"Dados a completar",IF(OR($I96="Verificar datas",$H96&lt;$G96),"Verificar datas",IF(AND($T96="",$S96=""),"Apurar compensação",IF(OR($AB96="",$AF96=""),"Confirmar bases IRS/SS",IF(OR(AND($AB96&gt;0,$AE96=""),AND($AF96&gt;0,$AI96="")),"Confirmar taxas",IF(ROUND($AA96-$AK96-$AL96,2)&lt;&gt;0,"Erro de total","OK")))))),"Verificar"))</f>
        <v/>
      </c>
    </row>
    <row r="97">
      <c r="A97" s="16" t="n"/>
      <c r="B97" s="17" t="n"/>
      <c r="C97" s="16" t="n"/>
      <c r="D97" s="17" t="n"/>
      <c r="E97" s="16" t="n"/>
      <c r="F97" s="17" t="n"/>
      <c r="G97" s="18" t="n"/>
      <c r="H97" s="18" t="n"/>
      <c r="I97" s="19">
        <f>IF($A97="","",IFERROR(IF(OR($G97="",$H97=""),"",IF($H97&lt;$G97,"Verificar datas",$H97-$G97+1)),""))</f>
        <v/>
      </c>
      <c r="J97" s="20" t="n"/>
      <c r="K97" s="20" t="n"/>
      <c r="L97" s="20" t="n"/>
      <c r="M97" s="9">
        <f>IF($A97="","",IFERROR(SUM($J97:$L97),0))</f>
        <v/>
      </c>
      <c r="N97" s="20" t="n"/>
      <c r="O97" s="21" t="n"/>
      <c r="P97" s="20" t="n"/>
      <c r="Q97" s="9">
        <f>IF($A97="","",IFERROR(IF($P97&lt;&gt;"",$P97,IF('Parâmetros'!$C$8="Sim",IF(COUNT('Parâmetros'!$C$9)=0,"",'Parâmetros'!$C$9),"")),""))</f>
        <v/>
      </c>
      <c r="R97" s="9">
        <f>IF($A97="","",IFERROR(IF(OR($N97="",$O97=""),"",$N97*$O97),""))</f>
        <v/>
      </c>
      <c r="S97" s="9">
        <f>IF($A97="","",IFERROR(IF($R97="","",IF($Q97="",$R97,MIN($R97,$Q97))),""))</f>
        <v/>
      </c>
      <c r="T97" s="20" t="n"/>
      <c r="U97" s="9">
        <f>IF($A97="","",IFERROR(IF($T97&lt;&gt;"",$T97,$S97),""))</f>
        <v/>
      </c>
      <c r="V97" s="20" t="n"/>
      <c r="W97" s="20" t="n"/>
      <c r="X97" s="20" t="n"/>
      <c r="Y97" s="20" t="n"/>
      <c r="Z97" s="9">
        <f>IF($A97="","",IFERROR(SUM($V97:$Y97),0))</f>
        <v/>
      </c>
      <c r="AA97" s="9">
        <f>IF($A97="","",IFERROR(SUM($U97,$Z97),0))</f>
        <v/>
      </c>
      <c r="AB97" s="20" t="n"/>
      <c r="AC97" s="22" t="n"/>
      <c r="AD97" s="23">
        <f>IF($A97="","",IFERROR(IF($AB97="","",IF($AB97=0,0,IF($AC97&lt;&gt;"",$AC97,IF(COUNT('Parâmetros'!$C$6)=0,"",'Parâmetros'!$C$6)))),""))</f>
        <v/>
      </c>
      <c r="AE97" s="9">
        <f>IF($A97="","",IFERROR(IF($AB97="","",IF($AB97=0,0,IF($AD97="","",$AB97*$AD97))),""))</f>
        <v/>
      </c>
      <c r="AF97" s="20" t="n"/>
      <c r="AG97" s="22" t="n"/>
      <c r="AH97" s="23">
        <f>IF($A97="","",IFERROR(IF($AF97="","",IF($AF97=0,0,IF($AG97&lt;&gt;"",$AG97,IF(COUNT('Parâmetros'!$C$7)=0,"",'Parâmetros'!$C$7)))),""))</f>
        <v/>
      </c>
      <c r="AI97" s="9">
        <f>IF($A97="","",IFERROR(IF($AF97="","",IF($AF97=0,0,IF($AH97="","",$AF97*$AH97))),""))</f>
        <v/>
      </c>
      <c r="AJ97" s="20" t="n"/>
      <c r="AK97" s="9">
        <f>IF($A97="","",IFERROR(SUM($AE97,$AI97,$AJ97),0))</f>
        <v/>
      </c>
      <c r="AL97" s="9">
        <f>IF($A97="","",IFERROR(IF(OR(AND($AB97&lt;&gt;"",$AE97=""),AND($AF97&lt;&gt;"",$AI97="")),"",$AA97-$AK97),""))</f>
        <v/>
      </c>
      <c r="AM97" s="16" t="n"/>
      <c r="AN97" s="16" t="n"/>
      <c r="AO97" s="17" t="n"/>
      <c r="AP97" s="24">
        <f>IF($A97="","",IFERROR(IF(OR($B97="",$D97="",$G97="",$H97=""),"Dados a completar",IF(OR($I97="Verificar datas",$H97&lt;$G97),"Verificar datas",IF(AND($T97="",$S97=""),"Apurar compensação",IF(OR($AB97="",$AF97=""),"Confirmar bases IRS/SS",IF(OR(AND($AB97&gt;0,$AE97=""),AND($AF97&gt;0,$AI97="")),"Confirmar taxas",IF(ROUND($AA97-$AK97-$AL97,2)&lt;&gt;0,"Erro de total","OK")))))),"Verificar"))</f>
        <v/>
      </c>
    </row>
    <row r="98">
      <c r="A98" s="16" t="n"/>
      <c r="B98" s="17" t="n"/>
      <c r="C98" s="16" t="n"/>
      <c r="D98" s="17" t="n"/>
      <c r="E98" s="16" t="n"/>
      <c r="F98" s="17" t="n"/>
      <c r="G98" s="18" t="n"/>
      <c r="H98" s="18" t="n"/>
      <c r="I98" s="19">
        <f>IF($A98="","",IFERROR(IF(OR($G98="",$H98=""),"",IF($H98&lt;$G98,"Verificar datas",$H98-$G98+1)),""))</f>
        <v/>
      </c>
      <c r="J98" s="20" t="n"/>
      <c r="K98" s="20" t="n"/>
      <c r="L98" s="20" t="n"/>
      <c r="M98" s="9">
        <f>IF($A98="","",IFERROR(SUM($J98:$L98),0))</f>
        <v/>
      </c>
      <c r="N98" s="20" t="n"/>
      <c r="O98" s="21" t="n"/>
      <c r="P98" s="20" t="n"/>
      <c r="Q98" s="9">
        <f>IF($A98="","",IFERROR(IF($P98&lt;&gt;"",$P98,IF('Parâmetros'!$C$8="Sim",IF(COUNT('Parâmetros'!$C$9)=0,"",'Parâmetros'!$C$9),"")),""))</f>
        <v/>
      </c>
      <c r="R98" s="9">
        <f>IF($A98="","",IFERROR(IF(OR($N98="",$O98=""),"",$N98*$O98),""))</f>
        <v/>
      </c>
      <c r="S98" s="9">
        <f>IF($A98="","",IFERROR(IF($R98="","",IF($Q98="",$R98,MIN($R98,$Q98))),""))</f>
        <v/>
      </c>
      <c r="T98" s="20" t="n"/>
      <c r="U98" s="9">
        <f>IF($A98="","",IFERROR(IF($T98&lt;&gt;"",$T98,$S98),""))</f>
        <v/>
      </c>
      <c r="V98" s="20" t="n"/>
      <c r="W98" s="20" t="n"/>
      <c r="X98" s="20" t="n"/>
      <c r="Y98" s="20" t="n"/>
      <c r="Z98" s="9">
        <f>IF($A98="","",IFERROR(SUM($V98:$Y98),0))</f>
        <v/>
      </c>
      <c r="AA98" s="9">
        <f>IF($A98="","",IFERROR(SUM($U98,$Z98),0))</f>
        <v/>
      </c>
      <c r="AB98" s="20" t="n"/>
      <c r="AC98" s="22" t="n"/>
      <c r="AD98" s="23">
        <f>IF($A98="","",IFERROR(IF($AB98="","",IF($AB98=0,0,IF($AC98&lt;&gt;"",$AC98,IF(COUNT('Parâmetros'!$C$6)=0,"",'Parâmetros'!$C$6)))),""))</f>
        <v/>
      </c>
      <c r="AE98" s="9">
        <f>IF($A98="","",IFERROR(IF($AB98="","",IF($AB98=0,0,IF($AD98="","",$AB98*$AD98))),""))</f>
        <v/>
      </c>
      <c r="AF98" s="20" t="n"/>
      <c r="AG98" s="22" t="n"/>
      <c r="AH98" s="23">
        <f>IF($A98="","",IFERROR(IF($AF98="","",IF($AF98=0,0,IF($AG98&lt;&gt;"",$AG98,IF(COUNT('Parâmetros'!$C$7)=0,"",'Parâmetros'!$C$7)))),""))</f>
        <v/>
      </c>
      <c r="AI98" s="9">
        <f>IF($A98="","",IFERROR(IF($AF98="","",IF($AF98=0,0,IF($AH98="","",$AF98*$AH98))),""))</f>
        <v/>
      </c>
      <c r="AJ98" s="20" t="n"/>
      <c r="AK98" s="9">
        <f>IF($A98="","",IFERROR(SUM($AE98,$AI98,$AJ98),0))</f>
        <v/>
      </c>
      <c r="AL98" s="9">
        <f>IF($A98="","",IFERROR(IF(OR(AND($AB98&lt;&gt;"",$AE98=""),AND($AF98&lt;&gt;"",$AI98="")),"",$AA98-$AK98),""))</f>
        <v/>
      </c>
      <c r="AM98" s="16" t="n"/>
      <c r="AN98" s="16" t="n"/>
      <c r="AO98" s="17" t="n"/>
      <c r="AP98" s="24">
        <f>IF($A98="","",IFERROR(IF(OR($B98="",$D98="",$G98="",$H98=""),"Dados a completar",IF(OR($I98="Verificar datas",$H98&lt;$G98),"Verificar datas",IF(AND($T98="",$S98=""),"Apurar compensação",IF(OR($AB98="",$AF98=""),"Confirmar bases IRS/SS",IF(OR(AND($AB98&gt;0,$AE98=""),AND($AF98&gt;0,$AI98="")),"Confirmar taxas",IF(ROUND($AA98-$AK98-$AL98,2)&lt;&gt;0,"Erro de total","OK")))))),"Verificar"))</f>
        <v/>
      </c>
    </row>
    <row r="99">
      <c r="A99" s="16" t="n"/>
      <c r="B99" s="17" t="n"/>
      <c r="C99" s="16" t="n"/>
      <c r="D99" s="17" t="n"/>
      <c r="E99" s="16" t="n"/>
      <c r="F99" s="17" t="n"/>
      <c r="G99" s="18" t="n"/>
      <c r="H99" s="18" t="n"/>
      <c r="I99" s="19">
        <f>IF($A99="","",IFERROR(IF(OR($G99="",$H99=""),"",IF($H99&lt;$G99,"Verificar datas",$H99-$G99+1)),""))</f>
        <v/>
      </c>
      <c r="J99" s="20" t="n"/>
      <c r="K99" s="20" t="n"/>
      <c r="L99" s="20" t="n"/>
      <c r="M99" s="9">
        <f>IF($A99="","",IFERROR(SUM($J99:$L99),0))</f>
        <v/>
      </c>
      <c r="N99" s="20" t="n"/>
      <c r="O99" s="21" t="n"/>
      <c r="P99" s="20" t="n"/>
      <c r="Q99" s="9">
        <f>IF($A99="","",IFERROR(IF($P99&lt;&gt;"",$P99,IF('Parâmetros'!$C$8="Sim",IF(COUNT('Parâmetros'!$C$9)=0,"",'Parâmetros'!$C$9),"")),""))</f>
        <v/>
      </c>
      <c r="R99" s="9">
        <f>IF($A99="","",IFERROR(IF(OR($N99="",$O99=""),"",$N99*$O99),""))</f>
        <v/>
      </c>
      <c r="S99" s="9">
        <f>IF($A99="","",IFERROR(IF($R99="","",IF($Q99="",$R99,MIN($R99,$Q99))),""))</f>
        <v/>
      </c>
      <c r="T99" s="20" t="n"/>
      <c r="U99" s="9">
        <f>IF($A99="","",IFERROR(IF($T99&lt;&gt;"",$T99,$S99),""))</f>
        <v/>
      </c>
      <c r="V99" s="20" t="n"/>
      <c r="W99" s="20" t="n"/>
      <c r="X99" s="20" t="n"/>
      <c r="Y99" s="20" t="n"/>
      <c r="Z99" s="9">
        <f>IF($A99="","",IFERROR(SUM($V99:$Y99),0))</f>
        <v/>
      </c>
      <c r="AA99" s="9">
        <f>IF($A99="","",IFERROR(SUM($U99,$Z99),0))</f>
        <v/>
      </c>
      <c r="AB99" s="20" t="n"/>
      <c r="AC99" s="22" t="n"/>
      <c r="AD99" s="23">
        <f>IF($A99="","",IFERROR(IF($AB99="","",IF($AB99=0,0,IF($AC99&lt;&gt;"",$AC99,IF(COUNT('Parâmetros'!$C$6)=0,"",'Parâmetros'!$C$6)))),""))</f>
        <v/>
      </c>
      <c r="AE99" s="9">
        <f>IF($A99="","",IFERROR(IF($AB99="","",IF($AB99=0,0,IF($AD99="","",$AB99*$AD99))),""))</f>
        <v/>
      </c>
      <c r="AF99" s="20" t="n"/>
      <c r="AG99" s="22" t="n"/>
      <c r="AH99" s="23">
        <f>IF($A99="","",IFERROR(IF($AF99="","",IF($AF99=0,0,IF($AG99&lt;&gt;"",$AG99,IF(COUNT('Parâmetros'!$C$7)=0,"",'Parâmetros'!$C$7)))),""))</f>
        <v/>
      </c>
      <c r="AI99" s="9">
        <f>IF($A99="","",IFERROR(IF($AF99="","",IF($AF99=0,0,IF($AH99="","",$AF99*$AH99))),""))</f>
        <v/>
      </c>
      <c r="AJ99" s="20" t="n"/>
      <c r="AK99" s="9">
        <f>IF($A99="","",IFERROR(SUM($AE99,$AI99,$AJ99),0))</f>
        <v/>
      </c>
      <c r="AL99" s="9">
        <f>IF($A99="","",IFERROR(IF(OR(AND($AB99&lt;&gt;"",$AE99=""),AND($AF99&lt;&gt;"",$AI99="")),"",$AA99-$AK99),""))</f>
        <v/>
      </c>
      <c r="AM99" s="16" t="n"/>
      <c r="AN99" s="16" t="n"/>
      <c r="AO99" s="17" t="n"/>
      <c r="AP99" s="24">
        <f>IF($A99="","",IFERROR(IF(OR($B99="",$D99="",$G99="",$H99=""),"Dados a completar",IF(OR($I99="Verificar datas",$H99&lt;$G99),"Verificar datas",IF(AND($T99="",$S99=""),"Apurar compensação",IF(OR($AB99="",$AF99=""),"Confirmar bases IRS/SS",IF(OR(AND($AB99&gt;0,$AE99=""),AND($AF99&gt;0,$AI99="")),"Confirmar taxas",IF(ROUND($AA99-$AK99-$AL99,2)&lt;&gt;0,"Erro de total","OK")))))),"Verificar"))</f>
        <v/>
      </c>
    </row>
    <row r="100">
      <c r="A100" s="16" t="n"/>
      <c r="B100" s="17" t="n"/>
      <c r="C100" s="16" t="n"/>
      <c r="D100" s="17" t="n"/>
      <c r="E100" s="16" t="n"/>
      <c r="F100" s="17" t="n"/>
      <c r="G100" s="18" t="n"/>
      <c r="H100" s="18" t="n"/>
      <c r="I100" s="19">
        <f>IF($A100="","",IFERROR(IF(OR($G100="",$H100=""),"",IF($H100&lt;$G100,"Verificar datas",$H100-$G100+1)),""))</f>
        <v/>
      </c>
      <c r="J100" s="20" t="n"/>
      <c r="K100" s="20" t="n"/>
      <c r="L100" s="20" t="n"/>
      <c r="M100" s="9">
        <f>IF($A100="","",IFERROR(SUM($J100:$L100),0))</f>
        <v/>
      </c>
      <c r="N100" s="20" t="n"/>
      <c r="O100" s="21" t="n"/>
      <c r="P100" s="20" t="n"/>
      <c r="Q100" s="9">
        <f>IF($A100="","",IFERROR(IF($P100&lt;&gt;"",$P100,IF('Parâmetros'!$C$8="Sim",IF(COUNT('Parâmetros'!$C$9)=0,"",'Parâmetros'!$C$9),"")),""))</f>
        <v/>
      </c>
      <c r="R100" s="9">
        <f>IF($A100="","",IFERROR(IF(OR($N100="",$O100=""),"",$N100*$O100),""))</f>
        <v/>
      </c>
      <c r="S100" s="9">
        <f>IF($A100="","",IFERROR(IF($R100="","",IF($Q100="",$R100,MIN($R100,$Q100))),""))</f>
        <v/>
      </c>
      <c r="T100" s="20" t="n"/>
      <c r="U100" s="9">
        <f>IF($A100="","",IFERROR(IF($T100&lt;&gt;"",$T100,$S100),""))</f>
        <v/>
      </c>
      <c r="V100" s="20" t="n"/>
      <c r="W100" s="20" t="n"/>
      <c r="X100" s="20" t="n"/>
      <c r="Y100" s="20" t="n"/>
      <c r="Z100" s="9">
        <f>IF($A100="","",IFERROR(SUM($V100:$Y100),0))</f>
        <v/>
      </c>
      <c r="AA100" s="9">
        <f>IF($A100="","",IFERROR(SUM($U100,$Z100),0))</f>
        <v/>
      </c>
      <c r="AB100" s="20" t="n"/>
      <c r="AC100" s="22" t="n"/>
      <c r="AD100" s="23">
        <f>IF($A100="","",IFERROR(IF($AB100="","",IF($AB100=0,0,IF($AC100&lt;&gt;"",$AC100,IF(COUNT('Parâmetros'!$C$6)=0,"",'Parâmetros'!$C$6)))),""))</f>
        <v/>
      </c>
      <c r="AE100" s="9">
        <f>IF($A100="","",IFERROR(IF($AB100="","",IF($AB100=0,0,IF($AD100="","",$AB100*$AD100))),""))</f>
        <v/>
      </c>
      <c r="AF100" s="20" t="n"/>
      <c r="AG100" s="22" t="n"/>
      <c r="AH100" s="23">
        <f>IF($A100="","",IFERROR(IF($AF100="","",IF($AF100=0,0,IF($AG100&lt;&gt;"",$AG100,IF(COUNT('Parâmetros'!$C$7)=0,"",'Parâmetros'!$C$7)))),""))</f>
        <v/>
      </c>
      <c r="AI100" s="9">
        <f>IF($A100="","",IFERROR(IF($AF100="","",IF($AF100=0,0,IF($AH100="","",$AF100*$AH100))),""))</f>
        <v/>
      </c>
      <c r="AJ100" s="20" t="n"/>
      <c r="AK100" s="9">
        <f>IF($A100="","",IFERROR(SUM($AE100,$AI100,$AJ100),0))</f>
        <v/>
      </c>
      <c r="AL100" s="9">
        <f>IF($A100="","",IFERROR(IF(OR(AND($AB100&lt;&gt;"",$AE100=""),AND($AF100&lt;&gt;"",$AI100="")),"",$AA100-$AK100),""))</f>
        <v/>
      </c>
      <c r="AM100" s="16" t="n"/>
      <c r="AN100" s="16" t="n"/>
      <c r="AO100" s="17" t="n"/>
      <c r="AP100" s="24">
        <f>IF($A100="","",IFERROR(IF(OR($B100="",$D100="",$G100="",$H100=""),"Dados a completar",IF(OR($I100="Verificar datas",$H100&lt;$G100),"Verificar datas",IF(AND($T100="",$S100=""),"Apurar compensação",IF(OR($AB100="",$AF100=""),"Confirmar bases IRS/SS",IF(OR(AND($AB100&gt;0,$AE100=""),AND($AF100&gt;0,$AI100="")),"Confirmar taxas",IF(ROUND($AA100-$AK100-$AL100,2)&lt;&gt;0,"Erro de total","OK")))))),"Verificar"))</f>
        <v/>
      </c>
    </row>
    <row r="101">
      <c r="A101" s="16" t="n"/>
      <c r="B101" s="17" t="n"/>
      <c r="C101" s="16" t="n"/>
      <c r="D101" s="17" t="n"/>
      <c r="E101" s="16" t="n"/>
      <c r="F101" s="17" t="n"/>
      <c r="G101" s="18" t="n"/>
      <c r="H101" s="18" t="n"/>
      <c r="I101" s="19">
        <f>IF($A101="","",IFERROR(IF(OR($G101="",$H101=""),"",IF($H101&lt;$G101,"Verificar datas",$H101-$G101+1)),""))</f>
        <v/>
      </c>
      <c r="J101" s="20" t="n"/>
      <c r="K101" s="20" t="n"/>
      <c r="L101" s="20" t="n"/>
      <c r="M101" s="9">
        <f>IF($A101="","",IFERROR(SUM($J101:$L101),0))</f>
        <v/>
      </c>
      <c r="N101" s="20" t="n"/>
      <c r="O101" s="21" t="n"/>
      <c r="P101" s="20" t="n"/>
      <c r="Q101" s="9">
        <f>IF($A101="","",IFERROR(IF($P101&lt;&gt;"",$P101,IF('Parâmetros'!$C$8="Sim",IF(COUNT('Parâmetros'!$C$9)=0,"",'Parâmetros'!$C$9),"")),""))</f>
        <v/>
      </c>
      <c r="R101" s="9">
        <f>IF($A101="","",IFERROR(IF(OR($N101="",$O101=""),"",$N101*$O101),""))</f>
        <v/>
      </c>
      <c r="S101" s="9">
        <f>IF($A101="","",IFERROR(IF($R101="","",IF($Q101="",$R101,MIN($R101,$Q101))),""))</f>
        <v/>
      </c>
      <c r="T101" s="20" t="n"/>
      <c r="U101" s="9">
        <f>IF($A101="","",IFERROR(IF($T101&lt;&gt;"",$T101,$S101),""))</f>
        <v/>
      </c>
      <c r="V101" s="20" t="n"/>
      <c r="W101" s="20" t="n"/>
      <c r="X101" s="20" t="n"/>
      <c r="Y101" s="20" t="n"/>
      <c r="Z101" s="9">
        <f>IF($A101="","",IFERROR(SUM($V101:$Y101),0))</f>
        <v/>
      </c>
      <c r="AA101" s="9">
        <f>IF($A101="","",IFERROR(SUM($U101,$Z101),0))</f>
        <v/>
      </c>
      <c r="AB101" s="20" t="n"/>
      <c r="AC101" s="22" t="n"/>
      <c r="AD101" s="23">
        <f>IF($A101="","",IFERROR(IF($AB101="","",IF($AB101=0,0,IF($AC101&lt;&gt;"",$AC101,IF(COUNT('Parâmetros'!$C$6)=0,"",'Parâmetros'!$C$6)))),""))</f>
        <v/>
      </c>
      <c r="AE101" s="9">
        <f>IF($A101="","",IFERROR(IF($AB101="","",IF($AB101=0,0,IF($AD101="","",$AB101*$AD101))),""))</f>
        <v/>
      </c>
      <c r="AF101" s="20" t="n"/>
      <c r="AG101" s="22" t="n"/>
      <c r="AH101" s="23">
        <f>IF($A101="","",IFERROR(IF($AF101="","",IF($AF101=0,0,IF($AG101&lt;&gt;"",$AG101,IF(COUNT('Parâmetros'!$C$7)=0,"",'Parâmetros'!$C$7)))),""))</f>
        <v/>
      </c>
      <c r="AI101" s="9">
        <f>IF($A101="","",IFERROR(IF($AF101="","",IF($AF101=0,0,IF($AH101="","",$AF101*$AH101))),""))</f>
        <v/>
      </c>
      <c r="AJ101" s="20" t="n"/>
      <c r="AK101" s="9">
        <f>IF($A101="","",IFERROR(SUM($AE101,$AI101,$AJ101),0))</f>
        <v/>
      </c>
      <c r="AL101" s="9">
        <f>IF($A101="","",IFERROR(IF(OR(AND($AB101&lt;&gt;"",$AE101=""),AND($AF101&lt;&gt;"",$AI101="")),"",$AA101-$AK101),""))</f>
        <v/>
      </c>
      <c r="AM101" s="16" t="n"/>
      <c r="AN101" s="16" t="n"/>
      <c r="AO101" s="17" t="n"/>
      <c r="AP101" s="24">
        <f>IF($A101="","",IFERROR(IF(OR($B101="",$D101="",$G101="",$H101=""),"Dados a completar",IF(OR($I101="Verificar datas",$H101&lt;$G101),"Verificar datas",IF(AND($T101="",$S101=""),"Apurar compensação",IF(OR($AB101="",$AF101=""),"Confirmar bases IRS/SS",IF(OR(AND($AB101&gt;0,$AE101=""),AND($AF101&gt;0,$AI101="")),"Confirmar taxas",IF(ROUND($AA101-$AK101-$AL101,2)&lt;&gt;0,"Erro de total","OK")))))),"Verificar"))</f>
        <v/>
      </c>
    </row>
    <row r="102">
      <c r="A102" s="16" t="n"/>
      <c r="B102" s="17" t="n"/>
      <c r="C102" s="16" t="n"/>
      <c r="D102" s="17" t="n"/>
      <c r="E102" s="16" t="n"/>
      <c r="F102" s="17" t="n"/>
      <c r="G102" s="18" t="n"/>
      <c r="H102" s="18" t="n"/>
      <c r="I102" s="19">
        <f>IF($A102="","",IFERROR(IF(OR($G102="",$H102=""),"",IF($H102&lt;$G102,"Verificar datas",$H102-$G102+1)),""))</f>
        <v/>
      </c>
      <c r="J102" s="20" t="n"/>
      <c r="K102" s="20" t="n"/>
      <c r="L102" s="20" t="n"/>
      <c r="M102" s="9">
        <f>IF($A102="","",IFERROR(SUM($J102:$L102),0))</f>
        <v/>
      </c>
      <c r="N102" s="20" t="n"/>
      <c r="O102" s="21" t="n"/>
      <c r="P102" s="20" t="n"/>
      <c r="Q102" s="9">
        <f>IF($A102="","",IFERROR(IF($P102&lt;&gt;"",$P102,IF('Parâmetros'!$C$8="Sim",IF(COUNT('Parâmetros'!$C$9)=0,"",'Parâmetros'!$C$9),"")),""))</f>
        <v/>
      </c>
      <c r="R102" s="9">
        <f>IF($A102="","",IFERROR(IF(OR($N102="",$O102=""),"",$N102*$O102),""))</f>
        <v/>
      </c>
      <c r="S102" s="9">
        <f>IF($A102="","",IFERROR(IF($R102="","",IF($Q102="",$R102,MIN($R102,$Q102))),""))</f>
        <v/>
      </c>
      <c r="T102" s="20" t="n"/>
      <c r="U102" s="9">
        <f>IF($A102="","",IFERROR(IF($T102&lt;&gt;"",$T102,$S102),""))</f>
        <v/>
      </c>
      <c r="V102" s="20" t="n"/>
      <c r="W102" s="20" t="n"/>
      <c r="X102" s="20" t="n"/>
      <c r="Y102" s="20" t="n"/>
      <c r="Z102" s="9">
        <f>IF($A102="","",IFERROR(SUM($V102:$Y102),0))</f>
        <v/>
      </c>
      <c r="AA102" s="9">
        <f>IF($A102="","",IFERROR(SUM($U102,$Z102),0))</f>
        <v/>
      </c>
      <c r="AB102" s="20" t="n"/>
      <c r="AC102" s="22" t="n"/>
      <c r="AD102" s="23">
        <f>IF($A102="","",IFERROR(IF($AB102="","",IF($AB102=0,0,IF($AC102&lt;&gt;"",$AC102,IF(COUNT('Parâmetros'!$C$6)=0,"",'Parâmetros'!$C$6)))),""))</f>
        <v/>
      </c>
      <c r="AE102" s="9">
        <f>IF($A102="","",IFERROR(IF($AB102="","",IF($AB102=0,0,IF($AD102="","",$AB102*$AD102))),""))</f>
        <v/>
      </c>
      <c r="AF102" s="20" t="n"/>
      <c r="AG102" s="22" t="n"/>
      <c r="AH102" s="23">
        <f>IF($A102="","",IFERROR(IF($AF102="","",IF($AF102=0,0,IF($AG102&lt;&gt;"",$AG102,IF(COUNT('Parâmetros'!$C$7)=0,"",'Parâmetros'!$C$7)))),""))</f>
        <v/>
      </c>
      <c r="AI102" s="9">
        <f>IF($A102="","",IFERROR(IF($AF102="","",IF($AF102=0,0,IF($AH102="","",$AF102*$AH102))),""))</f>
        <v/>
      </c>
      <c r="AJ102" s="20" t="n"/>
      <c r="AK102" s="9">
        <f>IF($A102="","",IFERROR(SUM($AE102,$AI102,$AJ102),0))</f>
        <v/>
      </c>
      <c r="AL102" s="9">
        <f>IF($A102="","",IFERROR(IF(OR(AND($AB102&lt;&gt;"",$AE102=""),AND($AF102&lt;&gt;"",$AI102="")),"",$AA102-$AK102),""))</f>
        <v/>
      </c>
      <c r="AM102" s="16" t="n"/>
      <c r="AN102" s="16" t="n"/>
      <c r="AO102" s="17" t="n"/>
      <c r="AP102" s="24">
        <f>IF($A102="","",IFERROR(IF(OR($B102="",$D102="",$G102="",$H102=""),"Dados a completar",IF(OR($I102="Verificar datas",$H102&lt;$G102),"Verificar datas",IF(AND($T102="",$S102=""),"Apurar compensação",IF(OR($AB102="",$AF102=""),"Confirmar bases IRS/SS",IF(OR(AND($AB102&gt;0,$AE102=""),AND($AF102&gt;0,$AI102="")),"Confirmar taxas",IF(ROUND($AA102-$AK102-$AL102,2)&lt;&gt;0,"Erro de total","OK")))))),"Verificar"))</f>
        <v/>
      </c>
    </row>
    <row r="103">
      <c r="A103" s="16" t="n"/>
      <c r="B103" s="17" t="n"/>
      <c r="C103" s="16" t="n"/>
      <c r="D103" s="17" t="n"/>
      <c r="E103" s="16" t="n"/>
      <c r="F103" s="17" t="n"/>
      <c r="G103" s="18" t="n"/>
      <c r="H103" s="18" t="n"/>
      <c r="I103" s="19">
        <f>IF($A103="","",IFERROR(IF(OR($G103="",$H103=""),"",IF($H103&lt;$G103,"Verificar datas",$H103-$G103+1)),""))</f>
        <v/>
      </c>
      <c r="J103" s="20" t="n"/>
      <c r="K103" s="20" t="n"/>
      <c r="L103" s="20" t="n"/>
      <c r="M103" s="9">
        <f>IF($A103="","",IFERROR(SUM($J103:$L103),0))</f>
        <v/>
      </c>
      <c r="N103" s="20" t="n"/>
      <c r="O103" s="21" t="n"/>
      <c r="P103" s="20" t="n"/>
      <c r="Q103" s="9">
        <f>IF($A103="","",IFERROR(IF($P103&lt;&gt;"",$P103,IF('Parâmetros'!$C$8="Sim",IF(COUNT('Parâmetros'!$C$9)=0,"",'Parâmetros'!$C$9),"")),""))</f>
        <v/>
      </c>
      <c r="R103" s="9">
        <f>IF($A103="","",IFERROR(IF(OR($N103="",$O103=""),"",$N103*$O103),""))</f>
        <v/>
      </c>
      <c r="S103" s="9">
        <f>IF($A103="","",IFERROR(IF($R103="","",IF($Q103="",$R103,MIN($R103,$Q103))),""))</f>
        <v/>
      </c>
      <c r="T103" s="20" t="n"/>
      <c r="U103" s="9">
        <f>IF($A103="","",IFERROR(IF($T103&lt;&gt;"",$T103,$S103),""))</f>
        <v/>
      </c>
      <c r="V103" s="20" t="n"/>
      <c r="W103" s="20" t="n"/>
      <c r="X103" s="20" t="n"/>
      <c r="Y103" s="20" t="n"/>
      <c r="Z103" s="9">
        <f>IF($A103="","",IFERROR(SUM($V103:$Y103),0))</f>
        <v/>
      </c>
      <c r="AA103" s="9">
        <f>IF($A103="","",IFERROR(SUM($U103,$Z103),0))</f>
        <v/>
      </c>
      <c r="AB103" s="20" t="n"/>
      <c r="AC103" s="22" t="n"/>
      <c r="AD103" s="23">
        <f>IF($A103="","",IFERROR(IF($AB103="","",IF($AB103=0,0,IF($AC103&lt;&gt;"",$AC103,IF(COUNT('Parâmetros'!$C$6)=0,"",'Parâmetros'!$C$6)))),""))</f>
        <v/>
      </c>
      <c r="AE103" s="9">
        <f>IF($A103="","",IFERROR(IF($AB103="","",IF($AB103=0,0,IF($AD103="","",$AB103*$AD103))),""))</f>
        <v/>
      </c>
      <c r="AF103" s="20" t="n"/>
      <c r="AG103" s="22" t="n"/>
      <c r="AH103" s="23">
        <f>IF($A103="","",IFERROR(IF($AF103="","",IF($AF103=0,0,IF($AG103&lt;&gt;"",$AG103,IF(COUNT('Parâmetros'!$C$7)=0,"",'Parâmetros'!$C$7)))),""))</f>
        <v/>
      </c>
      <c r="AI103" s="9">
        <f>IF($A103="","",IFERROR(IF($AF103="","",IF($AF103=0,0,IF($AH103="","",$AF103*$AH103))),""))</f>
        <v/>
      </c>
      <c r="AJ103" s="20" t="n"/>
      <c r="AK103" s="9">
        <f>IF($A103="","",IFERROR(SUM($AE103,$AI103,$AJ103),0))</f>
        <v/>
      </c>
      <c r="AL103" s="9">
        <f>IF($A103="","",IFERROR(IF(OR(AND($AB103&lt;&gt;"",$AE103=""),AND($AF103&lt;&gt;"",$AI103="")),"",$AA103-$AK103),""))</f>
        <v/>
      </c>
      <c r="AM103" s="16" t="n"/>
      <c r="AN103" s="16" t="n"/>
      <c r="AO103" s="17" t="n"/>
      <c r="AP103" s="24">
        <f>IF($A103="","",IFERROR(IF(OR($B103="",$D103="",$G103="",$H103=""),"Dados a completar",IF(OR($I103="Verificar datas",$H103&lt;$G103),"Verificar datas",IF(AND($T103="",$S103=""),"Apurar compensação",IF(OR($AB103="",$AF103=""),"Confirmar bases IRS/SS",IF(OR(AND($AB103&gt;0,$AE103=""),AND($AF103&gt;0,$AI103="")),"Confirmar taxas",IF(ROUND($AA103-$AK103-$AL103,2)&lt;&gt;0,"Erro de total","OK")))))),"Verificar"))</f>
        <v/>
      </c>
    </row>
    <row r="104">
      <c r="A104" s="16" t="n"/>
      <c r="B104" s="17" t="n"/>
      <c r="C104" s="16" t="n"/>
      <c r="D104" s="17" t="n"/>
      <c r="E104" s="16" t="n"/>
      <c r="F104" s="17" t="n"/>
      <c r="G104" s="18" t="n"/>
      <c r="H104" s="18" t="n"/>
      <c r="I104" s="19">
        <f>IF($A104="","",IFERROR(IF(OR($G104="",$H104=""),"",IF($H104&lt;$G104,"Verificar datas",$H104-$G104+1)),""))</f>
        <v/>
      </c>
      <c r="J104" s="20" t="n"/>
      <c r="K104" s="20" t="n"/>
      <c r="L104" s="20" t="n"/>
      <c r="M104" s="9">
        <f>IF($A104="","",IFERROR(SUM($J104:$L104),0))</f>
        <v/>
      </c>
      <c r="N104" s="20" t="n"/>
      <c r="O104" s="21" t="n"/>
      <c r="P104" s="20" t="n"/>
      <c r="Q104" s="9">
        <f>IF($A104="","",IFERROR(IF($P104&lt;&gt;"",$P104,IF('Parâmetros'!$C$8="Sim",IF(COUNT('Parâmetros'!$C$9)=0,"",'Parâmetros'!$C$9),"")),""))</f>
        <v/>
      </c>
      <c r="R104" s="9">
        <f>IF($A104="","",IFERROR(IF(OR($N104="",$O104=""),"",$N104*$O104),""))</f>
        <v/>
      </c>
      <c r="S104" s="9">
        <f>IF($A104="","",IFERROR(IF($R104="","",IF($Q104="",$R104,MIN($R104,$Q104))),""))</f>
        <v/>
      </c>
      <c r="T104" s="20" t="n"/>
      <c r="U104" s="9">
        <f>IF($A104="","",IFERROR(IF($T104&lt;&gt;"",$T104,$S104),""))</f>
        <v/>
      </c>
      <c r="V104" s="20" t="n"/>
      <c r="W104" s="20" t="n"/>
      <c r="X104" s="20" t="n"/>
      <c r="Y104" s="20" t="n"/>
      <c r="Z104" s="9">
        <f>IF($A104="","",IFERROR(SUM($V104:$Y104),0))</f>
        <v/>
      </c>
      <c r="AA104" s="9">
        <f>IF($A104="","",IFERROR(SUM($U104,$Z104),0))</f>
        <v/>
      </c>
      <c r="AB104" s="20" t="n"/>
      <c r="AC104" s="22" t="n"/>
      <c r="AD104" s="23">
        <f>IF($A104="","",IFERROR(IF($AB104="","",IF($AB104=0,0,IF($AC104&lt;&gt;"",$AC104,IF(COUNT('Parâmetros'!$C$6)=0,"",'Parâmetros'!$C$6)))),""))</f>
        <v/>
      </c>
      <c r="AE104" s="9">
        <f>IF($A104="","",IFERROR(IF($AB104="","",IF($AB104=0,0,IF($AD104="","",$AB104*$AD104))),""))</f>
        <v/>
      </c>
      <c r="AF104" s="20" t="n"/>
      <c r="AG104" s="22" t="n"/>
      <c r="AH104" s="23">
        <f>IF($A104="","",IFERROR(IF($AF104="","",IF($AF104=0,0,IF($AG104&lt;&gt;"",$AG104,IF(COUNT('Parâmetros'!$C$7)=0,"",'Parâmetros'!$C$7)))),""))</f>
        <v/>
      </c>
      <c r="AI104" s="9">
        <f>IF($A104="","",IFERROR(IF($AF104="","",IF($AF104=0,0,IF($AH104="","",$AF104*$AH104))),""))</f>
        <v/>
      </c>
      <c r="AJ104" s="20" t="n"/>
      <c r="AK104" s="9">
        <f>IF($A104="","",IFERROR(SUM($AE104,$AI104,$AJ104),0))</f>
        <v/>
      </c>
      <c r="AL104" s="9">
        <f>IF($A104="","",IFERROR(IF(OR(AND($AB104&lt;&gt;"",$AE104=""),AND($AF104&lt;&gt;"",$AI104="")),"",$AA104-$AK104),""))</f>
        <v/>
      </c>
      <c r="AM104" s="16" t="n"/>
      <c r="AN104" s="16" t="n"/>
      <c r="AO104" s="17" t="n"/>
      <c r="AP104" s="24">
        <f>IF($A104="","",IFERROR(IF(OR($B104="",$D104="",$G104="",$H104=""),"Dados a completar",IF(OR($I104="Verificar datas",$H104&lt;$G104),"Verificar datas",IF(AND($T104="",$S104=""),"Apurar compensação",IF(OR($AB104="",$AF104=""),"Confirmar bases IRS/SS",IF(OR(AND($AB104&gt;0,$AE104=""),AND($AF104&gt;0,$AI104="")),"Confirmar taxas",IF(ROUND($AA104-$AK104-$AL104,2)&lt;&gt;0,"Erro de total","OK")))))),"Verificar"))</f>
        <v/>
      </c>
    </row>
    <row r="105">
      <c r="A105" s="16" t="n"/>
      <c r="B105" s="17" t="n"/>
      <c r="C105" s="16" t="n"/>
      <c r="D105" s="17" t="n"/>
      <c r="E105" s="16" t="n"/>
      <c r="F105" s="17" t="n"/>
      <c r="G105" s="18" t="n"/>
      <c r="H105" s="18" t="n"/>
      <c r="I105" s="19">
        <f>IF($A105="","",IFERROR(IF(OR($G105="",$H105=""),"",IF($H105&lt;$G105,"Verificar datas",$H105-$G105+1)),""))</f>
        <v/>
      </c>
      <c r="J105" s="20" t="n"/>
      <c r="K105" s="20" t="n"/>
      <c r="L105" s="20" t="n"/>
      <c r="M105" s="9">
        <f>IF($A105="","",IFERROR(SUM($J105:$L105),0))</f>
        <v/>
      </c>
      <c r="N105" s="20" t="n"/>
      <c r="O105" s="21" t="n"/>
      <c r="P105" s="20" t="n"/>
      <c r="Q105" s="9">
        <f>IF($A105="","",IFERROR(IF($P105&lt;&gt;"",$P105,IF('Parâmetros'!$C$8="Sim",IF(COUNT('Parâmetros'!$C$9)=0,"",'Parâmetros'!$C$9),"")),""))</f>
        <v/>
      </c>
      <c r="R105" s="9">
        <f>IF($A105="","",IFERROR(IF(OR($N105="",$O105=""),"",$N105*$O105),""))</f>
        <v/>
      </c>
      <c r="S105" s="9">
        <f>IF($A105="","",IFERROR(IF($R105="","",IF($Q105="",$R105,MIN($R105,$Q105))),""))</f>
        <v/>
      </c>
      <c r="T105" s="20" t="n"/>
      <c r="U105" s="9">
        <f>IF($A105="","",IFERROR(IF($T105&lt;&gt;"",$T105,$S105),""))</f>
        <v/>
      </c>
      <c r="V105" s="20" t="n"/>
      <c r="W105" s="20" t="n"/>
      <c r="X105" s="20" t="n"/>
      <c r="Y105" s="20" t="n"/>
      <c r="Z105" s="9">
        <f>IF($A105="","",IFERROR(SUM($V105:$Y105),0))</f>
        <v/>
      </c>
      <c r="AA105" s="9">
        <f>IF($A105="","",IFERROR(SUM($U105,$Z105),0))</f>
        <v/>
      </c>
      <c r="AB105" s="20" t="n"/>
      <c r="AC105" s="22" t="n"/>
      <c r="AD105" s="23">
        <f>IF($A105="","",IFERROR(IF($AB105="","",IF($AB105=0,0,IF($AC105&lt;&gt;"",$AC105,IF(COUNT('Parâmetros'!$C$6)=0,"",'Parâmetros'!$C$6)))),""))</f>
        <v/>
      </c>
      <c r="AE105" s="9">
        <f>IF($A105="","",IFERROR(IF($AB105="","",IF($AB105=0,0,IF($AD105="","",$AB105*$AD105))),""))</f>
        <v/>
      </c>
      <c r="AF105" s="20" t="n"/>
      <c r="AG105" s="22" t="n"/>
      <c r="AH105" s="23">
        <f>IF($A105="","",IFERROR(IF($AF105="","",IF($AF105=0,0,IF($AG105&lt;&gt;"",$AG105,IF(COUNT('Parâmetros'!$C$7)=0,"",'Parâmetros'!$C$7)))),""))</f>
        <v/>
      </c>
      <c r="AI105" s="9">
        <f>IF($A105="","",IFERROR(IF($AF105="","",IF($AF105=0,0,IF($AH105="","",$AF105*$AH105))),""))</f>
        <v/>
      </c>
      <c r="AJ105" s="20" t="n"/>
      <c r="AK105" s="9">
        <f>IF($A105="","",IFERROR(SUM($AE105,$AI105,$AJ105),0))</f>
        <v/>
      </c>
      <c r="AL105" s="9">
        <f>IF($A105="","",IFERROR(IF(OR(AND($AB105&lt;&gt;"",$AE105=""),AND($AF105&lt;&gt;"",$AI105="")),"",$AA105-$AK105),""))</f>
        <v/>
      </c>
      <c r="AM105" s="16" t="n"/>
      <c r="AN105" s="16" t="n"/>
      <c r="AO105" s="17" t="n"/>
      <c r="AP105" s="24">
        <f>IF($A105="","",IFERROR(IF(OR($B105="",$D105="",$G105="",$H105=""),"Dados a completar",IF(OR($I105="Verificar datas",$H105&lt;$G105),"Verificar datas",IF(AND($T105="",$S105=""),"Apurar compensação",IF(OR($AB105="",$AF105=""),"Confirmar bases IRS/SS",IF(OR(AND($AB105&gt;0,$AE105=""),AND($AF105&gt;0,$AI105="")),"Confirmar taxas",IF(ROUND($AA105-$AK105-$AL105,2)&lt;&gt;0,"Erro de total","OK")))))),"Verificar"))</f>
        <v/>
      </c>
    </row>
    <row r="107">
      <c r="A107" s="25" t="inlineStr">
        <is>
          <t>Total de controlo</t>
        </is>
      </c>
      <c r="B107" s="25" t="inlineStr">
        <is>
          <t>Processos registados</t>
        </is>
      </c>
      <c r="C107" s="26">
        <f>IFERROR(COUNTA($A$6:$A$105),0)</f>
        <v/>
      </c>
      <c r="E107" s="25" t="inlineStr">
        <is>
          <t>Total bruto</t>
        </is>
      </c>
      <c r="F107" s="27">
        <f>IFERROR(SUM($AA$6:$AA$105),0)</f>
        <v/>
      </c>
      <c r="H107" s="25" t="inlineStr">
        <is>
          <t>Total de deduções</t>
        </is>
      </c>
      <c r="I107" s="27">
        <f>IFERROR(SUM($AK$6:$AK$105),0)</f>
        <v/>
      </c>
      <c r="K107" s="25" t="inlineStr">
        <is>
          <t>Líquido estimado</t>
        </is>
      </c>
      <c r="L107" s="27">
        <f>IFERROR(SUM($AL$6:$AL$105),0)</f>
        <v/>
      </c>
      <c r="N107" s="25" t="inlineStr">
        <is>
          <t>Diferença de controlo</t>
        </is>
      </c>
      <c r="O107" s="27">
        <f>IFERROR(F107-I107-L107,0)</f>
        <v/>
      </c>
      <c r="P107" s="26">
        <f>IFERROR(IF(ROUND($O$107,2)=0,"Controlo global correcto","Verificar totais"),"Verificar totais")</f>
        <v/>
      </c>
    </row>
  </sheetData>
  <mergeCells count="1">
    <mergeCell ref="A1:AP1"/>
  </mergeCells>
  <conditionalFormatting sqref="AP6:AP105">
    <cfRule type="expression" priority="1" dxfId="1">
      <formula>$AP6="OK"</formula>
    </cfRule>
    <cfRule type="expression" priority="2" dxfId="0">
      <formula>OR(ISNUMBER(FIND("Confirmar",$AP6)),ISNUMBER(FIND("Apurar",$AP6)),ISNUMBER(FIND("Dados",$AP6)),ISNUMBER(FIND("Verificar",$AP6)))</formula>
    </cfRule>
    <cfRule type="expression" priority="3" dxfId="2">
      <formula>$AP6="Erro de total"</formula>
    </cfRule>
  </conditionalFormatting>
  <conditionalFormatting sqref="I6:I105">
    <cfRule type="expression" priority="4" dxfId="2">
      <formula>$I6="Verificar datas"</formula>
    </cfRule>
  </conditionalFormatting>
  <conditionalFormatting sqref="AL6:AL105">
    <cfRule type="expression" priority="5" dxfId="0">
      <formula>AND($A6&lt;&gt;"",$AL6="")</formula>
    </cfRule>
  </conditionalFormatting>
  <conditionalFormatting sqref="O107">
    <cfRule type="cellIs" priority="6" operator="equal" dxfId="1">
      <formula>0</formula>
    </cfRule>
    <cfRule type="cellIs" priority="7" operator="notEqual" dxfId="2">
      <formula>0</formula>
    </cfRule>
  </conditionalFormatting>
  <conditionalFormatting sqref="P107">
    <cfRule type="expression" priority="8" dxfId="1">
      <formula>$P$107="Controlo global correcto"</formula>
    </cfRule>
    <cfRule type="expression" priority="9" dxfId="2">
      <formula>$P$107="Verificar totais"</formula>
    </cfRule>
  </conditionalFormatting>
  <dataValidations count="10">
    <dataValidation sqref="C6:C105" showErrorMessage="1" showInputMessage="1" allowBlank="1" errorTitle="NIF inválido" error="Introduza nove algarismos ou deixe o campo vazio." type="custom">
      <formula1>=OR(C6="",AND(LEN(C6)=9,ISNUMBER(--C6)))</formula1>
    </dataValidation>
    <dataValidation sqref="E6:E105" showErrorMessage="1" showInputMessage="1" allowBlank="1" type="list">
      <formula1>='Parâmetros'!$H$7:$H$11</formula1>
    </dataValidation>
    <dataValidation sqref="F6:F105" showErrorMessage="1" showInputMessage="1" allowBlank="1" type="list">
      <formula1>='Parâmetros'!$I$7:$I$11</formula1>
    </dataValidation>
    <dataValidation sqref="G6:G105" showErrorMessage="1" showInputMessage="1" allowBlank="1" errorTitle="Data inválida" error="Introduza uma data entre 1/1/1900 e 31/12/2100." type="date" operator="between">
      <formula1>DATE(1900,1,1)</formula1>
      <formula2>DATE(2100,12,31)</formula2>
    </dataValidation>
    <dataValidation sqref="H6:H105" showErrorMessage="1" showInputMessage="1" allowBlank="1" errorTitle="Data de cessação inválida" error="A data de cessação não pode ser anterior à data de início." type="custom">
      <formula1>=OR(H6="",AND(ISNUMBER(H6),OR(G6="",H6&gt;=G6)))</formula1>
    </dataValidation>
    <dataValidation sqref="J6:L105 N6:N105 O6:O105 P6:P105 T6:T105 V6:Y105 AB6:AB105 AF6:AF105 AJ6:AJ105" showErrorMessage="1" showInputMessage="1" allowBlank="1" errorTitle="Valor inválido" error="Introduza um valor igual ou superior a zero." type="decimal" operator="greaterThanOrEqual">
      <formula1>0</formula1>
    </dataValidation>
    <dataValidation sqref="O6:O105" showErrorMessage="1" showInputMessage="1" allowBlank="1" errorTitle="Dias de compensação" error="Introduza apenas os dias de compensação já apurados ou confirmados. O ficheiro não determina o número de dias aplicável." type="decimal" operator="greaterThanOrEqual">
      <formula1>0</formula1>
    </dataValidation>
    <dataValidation sqref="AC6:AC105 AG6:AG105" showErrorMessage="1" showInputMessage="1" allowBlank="1" errorTitle="Taxa inválida" error="Introduza a percentagem como 12,50%, não como 12,50. Confirme a taxa aplicável ao processo." type="decimal" operator="between">
      <formula1>0</formula1>
      <formula2>1</formula2>
    </dataValidation>
    <dataValidation sqref="AB6:AB105 AF6:AF105" showErrorMessage="1" showInputMessage="1" allowBlank="1" errorTitle="Parcela sujeita" error="Introduza 0,00 € apenas quando a inexistência de incidência tiver sido confirmada. Deixe em branco enquanto estiver por confirmar." type="decimal" operator="greaterThanOrEqual">
      <formula1>0</formula1>
    </dataValidation>
    <dataValidation sqref="AM6:AM105" showErrorMessage="1" showInputMessage="1" allowBlank="1" type="list">
      <formula1>='Parâmetros'!$J$7:$J$11</formula1>
    </dataValidation>
  </dataValidations>
  <pageMargins left="0.75" right="0.75" top="1" bottom="1" header="0.5" footer="0.5"/>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sheetPr>
  <dimension ref="A1:L13"/>
  <sheetViews>
    <sheetView showGridLines="0" workbookViewId="0">
      <pane ySplit="4" topLeftCell="A5" activePane="bottomLeft" state="frozen"/>
      <selection pane="bottomLeft" activeCell="A1" sqref="A1"/>
    </sheetView>
  </sheetViews>
  <sheetFormatPr baseColWidth="8" defaultRowHeight="15"/>
  <cols>
    <col width="29" customWidth="1" min="1" max="1"/>
    <col width="34" customWidth="1" min="2" max="2"/>
    <col width="17" customWidth="1" min="3" max="3"/>
    <col width="13" customWidth="1" min="4" max="4"/>
    <col width="49" customWidth="1" min="5" max="5"/>
    <col width="35" customWidth="1" min="6" max="6"/>
    <col width="3" customWidth="1" min="7" max="7"/>
    <col width="29" customWidth="1" min="8" max="8"/>
    <col width="34" customWidth="1" min="9" max="9"/>
    <col width="25" customWidth="1" min="10" max="10"/>
    <col width="16" customWidth="1" min="11" max="11"/>
    <col width="28" customWidth="1" min="12" max="12"/>
  </cols>
  <sheetData>
    <row r="1" ht="26" customHeight="1">
      <c r="A1" s="1" t="inlineStr">
        <is>
          <t>Parâmetros configuráveis</t>
        </is>
      </c>
    </row>
    <row r="2" ht="32" customHeight="1">
      <c r="A2" s="3" t="inlineStr">
        <is>
          <t>Não estão pré-definidas taxas, limites ou regras legais. Confirme cada parâmetro antes de o utilizar em processos reais.</t>
        </is>
      </c>
    </row>
    <row r="5">
      <c r="A5" s="15" t="inlineStr">
        <is>
          <t>Código técnico</t>
        </is>
      </c>
      <c r="B5" s="15" t="inlineStr">
        <is>
          <t>Designação</t>
        </is>
      </c>
      <c r="C5" s="15" t="inlineStr">
        <is>
          <t>Valor</t>
        </is>
      </c>
      <c r="D5" s="15" t="inlineStr">
        <is>
          <t>Unidade</t>
        </is>
      </c>
      <c r="E5" s="15" t="inlineStr">
        <is>
          <t>Utilização</t>
        </is>
      </c>
      <c r="F5" s="15" t="inlineStr">
        <is>
          <t>Nota</t>
        </is>
      </c>
      <c r="H5" s="6" t="inlineStr">
        <is>
          <t>Listas de validação</t>
        </is>
      </c>
    </row>
    <row r="6">
      <c r="A6" s="28" t="inlineStr">
        <is>
          <t>taxa_irs_predefinida</t>
        </is>
      </c>
      <c r="B6" s="28" t="inlineStr">
        <is>
          <t>Taxa de retenção de IRS predefinida</t>
        </is>
      </c>
      <c r="C6" s="29" t="n"/>
      <c r="D6" s="28" t="inlineStr">
        <is>
          <t>%</t>
        </is>
      </c>
      <c r="E6" s="28" t="inlineStr">
        <is>
          <t>Usada apenas se existir parcela sujeita a IRS e não for introduzida taxa específica na linha do processo</t>
        </is>
      </c>
      <c r="F6" s="28" t="inlineStr">
        <is>
          <t>Confirmar para cada processo.</t>
        </is>
      </c>
      <c r="H6" s="15" t="inlineStr">
        <is>
          <t>Tipo de vínculo</t>
        </is>
      </c>
      <c r="I6" s="15" t="inlineStr">
        <is>
          <t>Motivo de cessação</t>
        </is>
      </c>
      <c r="J6" s="15" t="inlineStr">
        <is>
          <t>Estado</t>
        </is>
      </c>
      <c r="K6" s="15" t="inlineStr">
        <is>
          <t>Sim / Não</t>
        </is>
      </c>
      <c r="L6" s="15" t="inlineStr">
        <is>
          <t>Estado incluído no painel</t>
        </is>
      </c>
    </row>
    <row r="7">
      <c r="A7" s="28" t="inlineStr">
        <is>
          <t>taxa_ss_predefinida</t>
        </is>
      </c>
      <c r="B7" s="28" t="inlineStr">
        <is>
          <t>Taxa de Segurança Social predefinida</t>
        </is>
      </c>
      <c r="C7" s="29" t="n"/>
      <c r="D7" s="28" t="inlineStr">
        <is>
          <t>%</t>
        </is>
      </c>
      <c r="E7" s="28" t="inlineStr">
        <is>
          <t>Usada apenas se existir parcela sujeita a Segurança Social e não for introduzida taxa específica</t>
        </is>
      </c>
      <c r="F7" s="28" t="inlineStr">
        <is>
          <t>Confirmar para cada processo.</t>
        </is>
      </c>
      <c r="H7" s="28" t="inlineStr">
        <is>
          <t>Sem termo</t>
        </is>
      </c>
      <c r="I7" s="28" t="inlineStr">
        <is>
          <t>Iniciativa da entidade empregadora</t>
        </is>
      </c>
      <c r="J7" s="28" t="inlineStr">
        <is>
          <t>Em preparação</t>
        </is>
      </c>
      <c r="K7" s="28" t="inlineStr">
        <is>
          <t>Sim</t>
        </is>
      </c>
      <c r="L7" s="28" t="inlineStr">
        <is>
          <t>Todos</t>
        </is>
      </c>
    </row>
    <row r="8">
      <c r="A8" s="28" t="inlineStr">
        <is>
          <t>usar_limite_predefinido</t>
        </is>
      </c>
      <c r="B8" s="28" t="inlineStr">
        <is>
          <t>Aplicar limite de compensação predefinido?</t>
        </is>
      </c>
      <c r="C8" s="17" t="inlineStr">
        <is>
          <t>Não</t>
        </is>
      </c>
      <c r="D8" s="28" t="inlineStr">
        <is>
          <t>Sim / Não</t>
        </is>
      </c>
      <c r="E8" s="28" t="inlineStr">
        <is>
          <t>Permite usar o limite indicado na linha 9 quando não existir limite específico no processo</t>
        </is>
      </c>
      <c r="F8" s="28" t="inlineStr">
        <is>
          <t>Não activar sem confirmação.</t>
        </is>
      </c>
      <c r="H8" s="28" t="inlineStr">
        <is>
          <t>A termo certo</t>
        </is>
      </c>
      <c r="I8" s="28" t="inlineStr">
        <is>
          <t>Iniciativa do trabalhador</t>
        </is>
      </c>
      <c r="J8" s="28" t="inlineStr">
        <is>
          <t>A confirmar</t>
        </is>
      </c>
      <c r="K8" s="28" t="inlineStr">
        <is>
          <t>Não</t>
        </is>
      </c>
      <c r="L8" s="28" t="inlineStr">
        <is>
          <t>Todos exceto anulados</t>
        </is>
      </c>
    </row>
    <row r="9">
      <c r="A9" s="28" t="inlineStr">
        <is>
          <t>limite_compensacao_predefinido</t>
        </is>
      </c>
      <c r="B9" s="28" t="inlineStr">
        <is>
          <t>Limite de compensação predefinido</t>
        </is>
      </c>
      <c r="C9" s="30" t="n"/>
      <c r="D9" s="28" t="inlineStr">
        <is>
          <t>€</t>
        </is>
      </c>
      <c r="E9" s="28" t="inlineStr">
        <is>
          <t>Aplicado apenas quando a linha 8 estiver definida como Sim</t>
        </is>
      </c>
      <c r="F9" s="28" t="inlineStr">
        <is>
          <t>Confirmar enquadramento antes de preencher.</t>
        </is>
      </c>
      <c r="H9" s="28" t="inlineStr">
        <is>
          <t>A termo incerto</t>
        </is>
      </c>
      <c r="I9" s="28" t="inlineStr">
        <is>
          <t>Caducidade</t>
        </is>
      </c>
      <c r="J9" s="28" t="inlineStr">
        <is>
          <t>Aprovado internamente</t>
        </is>
      </c>
      <c r="L9" s="28" t="inlineStr">
        <is>
          <t>Em preparação</t>
        </is>
      </c>
    </row>
    <row r="10">
      <c r="H10" s="28" t="inlineStr">
        <is>
          <t>Comissão de serviço</t>
        </is>
      </c>
      <c r="I10" s="28" t="inlineStr">
        <is>
          <t>Revogação por acordo</t>
        </is>
      </c>
      <c r="J10" s="28" t="inlineStr">
        <is>
          <t>Pago</t>
        </is>
      </c>
      <c r="L10" s="28" t="inlineStr">
        <is>
          <t>A confirmar</t>
        </is>
      </c>
    </row>
    <row r="11">
      <c r="H11" s="28" t="inlineStr">
        <is>
          <t>Outro / confirmar</t>
        </is>
      </c>
      <c r="I11" s="28" t="inlineStr">
        <is>
          <t>Outro / confirmar</t>
        </is>
      </c>
      <c r="J11" s="28" t="inlineStr">
        <is>
          <t>Anulado</t>
        </is>
      </c>
      <c r="L11" s="28" t="inlineStr">
        <is>
          <t>Aprovado internamente</t>
        </is>
      </c>
    </row>
    <row r="12">
      <c r="L12" s="28" t="inlineStr">
        <is>
          <t>Pago</t>
        </is>
      </c>
    </row>
    <row r="13">
      <c r="L13" s="28" t="inlineStr">
        <is>
          <t>Anulado</t>
        </is>
      </c>
    </row>
  </sheetData>
  <mergeCells count="1">
    <mergeCell ref="A1:F1"/>
  </mergeCells>
  <dataValidations count="3">
    <dataValidation sqref="C6:C7" showErrorMessage="1" showInputMessage="1" allowBlank="1" type="decimal" operator="between">
      <formula1>0</formula1>
      <formula2>1</formula2>
    </dataValidation>
    <dataValidation sqref="C8" showErrorMessage="1" showInputMessage="1" allowBlank="0" type="list">
      <formula1>=$K$7:$K$8</formula1>
    </dataValidation>
    <dataValidation sqref="C9" showErrorMessage="1" showInputMessage="1" allowBlank="1" type="decimal" operator="greaterThanOrEqual">
      <formula1>0</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31"/>
  <sheetViews>
    <sheetView showGridLines="0" workbookViewId="0">
      <pane ySplit="2" topLeftCell="A3" activePane="bottomLeft" state="frozen"/>
      <selection pane="bottomLeft" activeCell="A1" sqref="A1"/>
    </sheetView>
  </sheetViews>
  <sheetFormatPr baseColWidth="8" defaultRowHeight="15"/>
  <cols>
    <col width="115" customWidth="1" min="1" max="1"/>
    <col width="18" customWidth="1" min="2" max="2"/>
    <col width="18" customWidth="1" min="3" max="3"/>
    <col width="18" customWidth="1" min="4" max="4"/>
    <col width="18" customWidth="1" min="5" max="5"/>
    <col width="18" customWidth="1" min="6" max="6"/>
    <col width="18" customWidth="1" min="7" max="7"/>
    <col width="18" customWidth="1" min="8" max="8"/>
  </cols>
  <sheetData>
    <row r="1" ht="26" customHeight="1">
      <c r="A1" s="1" t="inlineStr">
        <is>
          <t>Instruções de utilização</t>
        </is>
      </c>
    </row>
    <row r="3">
      <c r="A3" s="6" t="inlineStr">
        <is>
          <t>1. Finalidade do ficheiro</t>
        </is>
      </c>
    </row>
    <row r="4" ht="92" customHeight="1">
      <c r="A4" s="28" t="inlineStr">
        <is>
          <t>Este ficheiro permite registar processos de cessação de contrato e efectuar cálculos aritméticos a partir dos valores confirmados pelo utilizador.
O ficheiro não determina automaticamente direitos a compensação, antiguidade juridicamente relevante, modalidade de cessação, limites aplicáveis, incidência de IRS, incidência de Segurança Social, férias, subsídios, duodécimos, retenções ou prazos.</t>
        </is>
      </c>
    </row>
    <row r="6">
      <c r="A6" s="6" t="inlineStr">
        <is>
          <t>2. Ordem de utilização</t>
        </is>
      </c>
    </row>
    <row r="7" ht="92" customHeight="1">
      <c r="A7" s="28" t="inlineStr">
        <is>
          <t>1. Reveja primeiro a folha «Parâmetros».
2. Confirme se existe alguma taxa ou limite que deva ser utilizado como predefinição.
3. Na folha «Cálculos de cessação», preencha as células amarelas.
4. Introduza os dias de compensação já apurados ou confirmados.
5. Introduza a base diária confirmada ou, quando aplicável, uma compensação bruta confirmada que substitua o cálculo.
6. Introduza manualmente os valores de férias, subsídios, proporcionais, duodécimos, créditos, aviso prévio e outros abonos que sejam aplicáveis.
7. Confirme separadamente as parcelas sujeitas a IRS e a Segurança Social.
8. Reveja a coluna «Controlo» antes de considerar o processo concluído.
9. Consulte o «Painel» para acompanhar totais e pendências.</t>
        </is>
      </c>
    </row>
    <row r="9">
      <c r="A9" s="6" t="inlineStr">
        <is>
          <t>3. Regras de funcionamento do cálculo</t>
        </is>
      </c>
    </row>
    <row r="10" ht="92" customHeight="1">
      <c r="A10" s="28" t="inlineStr">
        <is>
          <t>A compensação calculada resulta apenas da multiplicação entre a base diária confirmada e os dias de compensação confirmados.
Se existir um limite específico confirmado na linha do processo, esse limite é aplicado ao cálculo aritmético.
Se for introduzida uma compensação bruta confirmada, esse valor substitui a compensação calculada.
O ficheiro não calcula automaticamente férias, subsídios de férias, subsídios de Natal, duodécimos, aviso prévio, créditos salariais, incidência fiscal ou incidência contributiva.</t>
        </is>
      </c>
    </row>
    <row r="12">
      <c r="A12" s="6" t="inlineStr">
        <is>
          <t>4. IRS e Segurança Social</t>
        </is>
      </c>
    </row>
    <row r="13" ht="92" customHeight="1">
      <c r="A13" s="28" t="inlineStr">
        <is>
          <t>As parcelas sujeitas a IRS e a Segurança Social são introduzidas manualmente.
Introduza 0,00 € apenas quando a inexistência de incidência tiver sido confirmada. Deixe o campo vazio enquanto estiver por confirmar.
As taxas específicas preenchidas em cada processo prevalecem sobre as taxas predefinidas da folha «Parâmetros».
Quando existir uma parcela positiva sujeita a IRS ou a Segurança Social e a taxa correspondente não estiver definida, o líquido estimado permanece vazio e o controlo assinala a pendência.</t>
        </is>
      </c>
    </row>
    <row r="15">
      <c r="A15" s="6" t="inlineStr">
        <is>
          <t>5. Datas e antiguidade</t>
        </is>
      </c>
    </row>
    <row r="16" ht="92" customHeight="1">
      <c r="A16" s="28" t="inlineStr">
        <is>
          <t>A coluna «Dias de serviço calculados» efectua apenas uma contagem técnica entre a data de início e a data de cessação.
Essa contagem não determina antiguidade relevante, tempo de serviço legalmente considerado, dias de compensação, nem qualquer direito ou obrigação.</t>
        </is>
      </c>
    </row>
    <row r="18">
      <c r="A18" s="6" t="inlineStr">
        <is>
          <t>6. Controlo final</t>
        </is>
      </c>
    </row>
    <row r="19" ht="92" customHeight="1">
      <c r="A19" s="28" t="inlineStr">
        <is>
          <t>O controlo por linha verifica dados essenciais, datas, valores de compensação, confirmação de bases de IRS e Segurança Social, taxas em falta e igualdade entre bruto, deduções e líquido.
O controlo global no fim da folha «Cálculos de cessação» deve apresentar uma diferença de 0,00 €.</t>
        </is>
      </c>
    </row>
    <row r="21">
      <c r="A21" s="6" t="inlineStr">
        <is>
          <t>7. Protecção e edição</t>
        </is>
      </c>
    </row>
    <row r="22" ht="92" customHeight="1">
      <c r="A22" s="28" t="inlineStr">
        <is>
          <t>As células amarelas destinam-se à introdução ou alteração de dados.
As células cinzentas contêm fórmulas e destinam-se apenas à consulta.
Não substitua fórmulas por valores. Para corrigir um processo, altere apenas os campos editáveis.</t>
        </is>
      </c>
    </row>
    <row r="24">
      <c r="A24" s="6" t="inlineStr">
        <is>
          <t>8. Exemplos</t>
        </is>
      </c>
    </row>
    <row r="25" ht="92" customHeight="1">
      <c r="A25" s="28" t="inlineStr">
        <is>
          <t>As nove primeiras linhas da folha «Cálculos de cessação» são exemplos fictícios de utilização técnica.
Antes de utilizar o ficheiro em contexto real, substitua ou elimine os exemplos e guarde uma cópia própria do ficheiro.</t>
        </is>
      </c>
    </row>
    <row r="27">
      <c r="A27" s="6" t="inlineStr">
        <is>
          <t>9. Protecção de dados</t>
        </is>
      </c>
    </row>
    <row r="28" ht="92" customHeight="1">
      <c r="A28" s="28" t="inlineStr">
        <is>
          <t>Evite introduzir dados pessoais desnecessários.
O campo NIF é opcional. Sempre que possível, utilize um identificador interno de processo e limite o acesso ao ficheiro às pessoas autorizadas.</t>
        </is>
      </c>
    </row>
    <row r="30">
      <c r="A30" s="6" t="inlineStr">
        <is>
          <t>10. Confirmação externa</t>
        </is>
      </c>
    </row>
    <row r="31" ht="92" customHeight="1">
      <c r="A31" s="28" t="inlineStr">
        <is>
          <t>Confirme sempre as regras aplicáveis, os documentos necessários, os valores, as taxas, os limites, os prazos e o enquadramento contratual, laboral, fiscal e contributivo junto das fontes oficiais e dos profissionais competentes.
Este ficheiro é uma ferramenta de registo e cálculo aritmético configurável; não substitui análise jurídica, contabilística, fiscal ou de processamento salarial.</t>
        </is>
      </c>
    </row>
  </sheetData>
  <mergeCells count="1">
    <mergeCell ref="A1:H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2026-09-02T12:13:36Z</dcterms:created>
  <dcterms:modified xmlns:dcterms="http://purl.org/dc/terms/" xmlns:xsi="http://www.w3.org/2001/XMLSchema-instance" xsi:type="dcterms:W3CDTF">2026-09-02T12:13:36Z</dcterms:modified>
</cp:coreProperties>
</file>