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Contrato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/m/yyyy"/>
    <numFmt numFmtId="165" formatCode="# ##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F3A45"/>
      <sz val="11"/>
    </font>
    <font>
      <name val="Calibri"/>
      <color rgb="002F3A45"/>
      <sz val="9"/>
    </font>
    <font>
      <name val="Calibri"/>
      <b val="1"/>
      <color rgb="001F2933"/>
      <sz val="10"/>
    </font>
    <font>
      <name val="Calibri"/>
      <b val="1"/>
      <color rgb="00FFFFFF"/>
      <sz val="11"/>
    </font>
    <font>
      <name val="Calibri"/>
      <b val="1"/>
      <color rgb="000B4F6C"/>
      <sz val="15"/>
    </font>
    <font>
      <name val="Calibri"/>
      <color rgb="001F2933"/>
      <sz val="10"/>
    </font>
    <font>
      <name val="Calibri"/>
      <b val="1"/>
      <color rgb="009C2F1E"/>
      <sz val="10"/>
    </font>
  </fonts>
  <fills count="13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146B4A"/>
      </patternFill>
    </fill>
    <fill>
      <patternFill patternType="solid">
        <fgColor rgb="00FFD966"/>
      </patternFill>
    </fill>
    <fill>
      <patternFill patternType="solid">
        <fgColor rgb="00F4B183"/>
      </patternFill>
    </fill>
    <fill>
      <patternFill patternType="solid">
        <fgColor rgb="00F4CCCC"/>
      </patternFill>
    </fill>
    <fill>
      <patternFill patternType="solid">
        <fgColor rgb="005B9BD5"/>
      </patternFill>
    </fill>
    <fill>
      <patternFill patternType="solid">
        <fgColor rgb="00F5F0E6"/>
      </patternFill>
    </fill>
    <fill>
      <patternFill patternType="solid">
        <fgColor rgb="00FFF3D6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0" fillId="5" borderId="1" pivotButton="0" quotePrefix="0" xfId="0"/>
    <xf numFmtId="165" fontId="4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165" fontId="6" fillId="7" borderId="1" applyAlignment="1" pivotButton="0" quotePrefix="0" xfId="0">
      <alignment horizontal="center" vertical="center"/>
    </xf>
    <xf numFmtId="165" fontId="6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165" fontId="0" fillId="1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 wrapText="1"/>
    </xf>
    <xf numFmtId="0" fontId="7" fillId="11" borderId="1" applyAlignment="1" applyProtection="1" pivotButton="0" quotePrefix="0" xfId="0">
      <alignment horizontal="center" vertical="center"/>
      <protection locked="0" hidden="0"/>
    </xf>
    <xf numFmtId="0" fontId="7" fillId="11" borderId="1" applyAlignment="1" applyProtection="1" pivotButton="0" quotePrefix="0" xfId="0">
      <alignment horizontal="left" vertical="top" wrapText="1"/>
      <protection locked="0" hidden="0"/>
    </xf>
    <xf numFmtId="164" fontId="7" fillId="11" borderId="1" applyAlignment="1" applyProtection="1" pivotButton="0" quotePrefix="0" xfId="0">
      <alignment horizontal="center" vertical="center"/>
      <protection locked="0" hidden="0"/>
    </xf>
    <xf numFmtId="165" fontId="7" fillId="12" borderId="1" applyAlignment="1" pivotButton="0" quotePrefix="0" xfId="0">
      <alignment horizontal="center" vertical="center"/>
    </xf>
    <xf numFmtId="165" fontId="7" fillId="11" borderId="1" applyAlignment="1" applyProtection="1" pivotButton="0" quotePrefix="0" xfId="0">
      <alignment horizontal="center" vertical="center"/>
      <protection locked="0" hidden="0"/>
    </xf>
    <xf numFmtId="0" fontId="7" fillId="12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left" vertical="top" wrapText="1"/>
    </xf>
    <xf numFmtId="0" fontId="0" fillId="11" borderId="1" applyAlignment="1" applyProtection="1" pivotButton="0" quotePrefix="0" xfId="0">
      <alignment horizontal="center" vertical="center"/>
      <protection locked="0" hidden="0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top" wrapText="1"/>
    </xf>
    <xf numFmtId="164" fontId="0" fillId="11" borderId="1" applyAlignment="1" applyProtection="1" pivotButton="0" quotePrefix="0" xfId="0">
      <alignment horizontal="center" vertical="center"/>
      <protection locked="0" hidden="0"/>
    </xf>
    <xf numFmtId="165" fontId="0" fillId="11" borderId="1" applyAlignment="1" applyProtection="1" pivotButton="0" quotePrefix="0" xfId="0">
      <alignment horizontal="center" vertical="center"/>
      <protection locked="0" hidden="0"/>
    </xf>
    <xf numFmtId="0" fontId="0" fillId="1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0" fontId="4" fillId="3" borderId="1" pivotButton="0" quotePrefix="0" xfId="0"/>
    <xf numFmtId="0" fontId="3" fillId="11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top" wrapText="1"/>
    </xf>
    <xf numFmtId="0" fontId="7" fillId="8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top" wrapText="1"/>
    </xf>
    <xf numFmtId="0" fontId="8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9">
    <dxf>
      <font>
        <name val="Calibri"/>
        <b val="1"/>
        <color rgb="001F2933"/>
        <sz val="10"/>
      </font>
      <fill>
        <patternFill patternType="solid">
          <fgColor rgb="00E2F0D9"/>
        </patternFill>
      </fill>
    </dxf>
    <dxf>
      <font>
        <name val="Calibri"/>
        <b val="1"/>
        <color rgb="009C2F1E"/>
        <sz val="10"/>
      </font>
      <fill>
        <patternFill patternType="solid">
          <fgColor rgb="00F4CCCC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FFD966"/>
        </patternFill>
      </fill>
    </dxf>
    <dxf>
      <fill>
        <patternFill patternType="solid">
          <fgColor rgb="00F4B18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9E1F2"/>
        </patternFill>
      </fill>
    </dxf>
    <dxf>
      <fill>
        <patternFill patternType="solid">
          <fgColor rgb="00E4DFEC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Contratos ativos por estado de alerta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'Painel'!B14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solidFill>
                <a:srgbClr val="0B4F6C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solidFill>
                  <a:srgbClr val="5B9BD5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FD966"/>
              </a:solidFill>
              <a:ln xmlns:a="http://schemas.openxmlformats.org/drawingml/2006/main">
                <a:solidFill>
                  <a:srgbClr val="FFD966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solidFill>
                  <a:srgbClr val="F4B183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CCCC"/>
              </a:solidFill>
              <a:ln xmlns:a="http://schemas.openxmlformats.org/drawingml/2006/main">
                <a:solidFill>
                  <a:srgbClr val="F4CCCC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A6A6A6"/>
              </a:solidFill>
              <a:ln xmlns:a="http://schemas.openxmlformats.org/drawingml/2006/main">
                <a:solidFill>
                  <a:srgbClr val="A6A6A6"/>
                </a:solidFill>
                <a:prstDash val="solid"/>
              </a:ln>
            </spPr>
          </dPt>
          <cat>
            <numRef>
              <f>'Painel'!$A$15:$A$19</f>
            </numRef>
          </cat>
          <val>
            <numRef>
              <f>'Painel'!$B$15:$B$19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Estados de alerta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contratos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contratos ativos</a:t>
            </a:r>
          </a:p>
        </rich>
      </tx>
    </title>
    <plotArea>
      <pieChart>
        <varyColors val="1"/>
        <ser>
          <idx val="0"/>
          <order val="0"/>
          <tx>
            <strRef>
              <f>'Painel'!E14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5B9BD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46B4A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'Painel'!$D$15:$D$16</f>
            </numRef>
          </cat>
          <val>
            <numRef>
              <f>'Painel'!$E$15:$E$16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61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612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ontratos" displayName="tblContratos" ref="A6:Z106" headerRowCount="1">
  <autoFilter ref="A6:Z106"/>
  <tableColumns count="26">
    <tableColumn id="1" name="ID do contrato"/>
    <tableColumn id="2" name="Código do colaborador"/>
    <tableColumn id="3" name="Nome do trabalhador"/>
    <tableColumn id="4" name="Centro de custo / unidade"/>
    <tableColumn id="5" name="Tipo de contrato"/>
    <tableColumn id="6" name="Estado do contrato"/>
    <tableColumn id="7" name="Fundamento indicado no contrato"/>
    <tableColumn id="8" name="Data de assinatura"/>
    <tableColumn id="9" name="Data de início inicial"/>
    <tableColumn id="10" name="Data de início atual"/>
    <tableColumn id="11" name="Data de fim ou cessação prevista"/>
    <tableColumn id="12" name="Duração atual (dias)"/>
    <tableColumn id="13" name="N.º de renovação registada"/>
    <tableColumn id="14" name="Modalidade de renovação"/>
    <tableColumn id="15" name="Decisão / ação planeada"/>
    <tableColumn id="16" name="Responsável"/>
    <tableColumn id="17" name="Data de decisão interna"/>
    <tableColumn id="18" name="Data de comunicação registada"/>
    <tableColumn id="19" name="Data de cessação efetiva"/>
    <tableColumn id="20" name="Confirmação documental"/>
    <tableColumn id="21" name="Referência ou ligação ao documento"/>
    <tableColumn id="22" name="Observações"/>
    <tableColumn id="23" name="Dias até fim"/>
    <tableColumn id="24" name="Estado de alerta"/>
    <tableColumn id="25" name="Controlo de ID"/>
    <tableColumn id="26" name="Controlo da linh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4" customWidth="1" min="3" max="3"/>
    <col width="37" customWidth="1" min="4" max="4"/>
    <col width="18" customWidth="1" min="5" max="5"/>
    <col width="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Controlo de contratos a termo</t>
        </is>
      </c>
    </row>
    <row r="2">
      <c r="A2" s="2" t="inlineStr">
        <is>
          <t>Acompanhamento administrativo interno — Portugal</t>
        </is>
      </c>
    </row>
    <row r="3">
      <c r="A3" s="3" t="inlineStr">
        <is>
          <t>Os alertas dependem da configuração interna definida na folha «Parâmetros». Confirme requisitos legais e contratuais na fonte aplicável.</t>
        </is>
      </c>
    </row>
    <row r="4"/>
    <row r="5">
      <c r="A5" s="4" t="inlineStr">
        <is>
          <t>Data de referência</t>
        </is>
      </c>
      <c r="B5" s="5">
        <f>'Parâmetros'!$B$5</f>
        <v/>
      </c>
      <c r="D5" s="6" t="inlineStr">
        <is>
          <t>Indicadores de acompanhamento</t>
        </is>
      </c>
      <c r="E5" s="7" t="n"/>
    </row>
    <row r="6"/>
    <row r="7">
      <c r="A7" s="4" t="inlineStr">
        <is>
          <t>Total de contratos registados</t>
        </is>
      </c>
      <c r="B7" s="8">
        <f>COUNTIF('Contratos'!$A$7:$A$106,"&lt;&gt;")</f>
        <v/>
      </c>
      <c r="D7" s="4" t="inlineStr">
        <is>
          <t>Contratos ativos</t>
        </is>
      </c>
      <c r="E7" s="9">
        <f>COUNTIF('Contratos'!$F$7:$F$106,"Ativo")</f>
        <v/>
      </c>
    </row>
    <row r="8">
      <c r="A8" s="4" t="inlineStr">
        <is>
          <t>Registos com controlo OK</t>
        </is>
      </c>
      <c r="B8" s="8">
        <f>COUNTIFS('Contratos'!$A$7:$A$106,"&lt;&gt;",'Contratos'!$Z$7:$Z$106,"OK")</f>
        <v/>
      </c>
      <c r="D8" s="4" t="inlineStr">
        <is>
          <t>Ativos dentro do horizonte de planeamento</t>
        </is>
      </c>
      <c r="E8" s="9">
        <f>COUNTIFS('Contratos'!$F$7:$F$106,"Ativo",'Contratos'!$W$7:$W$106,"&gt;="&amp;0,'Contratos'!$W$7:$W$106,"&lt;="&amp;'Parâmetros'!$B$8)</f>
        <v/>
      </c>
    </row>
    <row r="9">
      <c r="A9" s="4" t="inlineStr">
        <is>
          <t>Registos a corrigir ou completar</t>
        </is>
      </c>
      <c r="B9" s="8">
        <f>COUNTIFS('Contratos'!$A$7:$A$106,"&lt;&gt;",'Contratos'!$Z$7:$Z$106,"&lt;&gt;OK")</f>
        <v/>
      </c>
      <c r="D9" s="4" t="inlineStr">
        <is>
          <t>Ativos sem data prevista</t>
        </is>
      </c>
      <c r="E9" s="10">
        <f>COUNTIFS('Contratos'!$F$7:$F$106,"Ativo",'Contratos'!$X$7:$X$106,"Sem data prevista")</f>
        <v/>
      </c>
    </row>
    <row r="10">
      <c r="A10" s="4" t="inlineStr">
        <is>
          <t>Reconciliação final</t>
        </is>
      </c>
      <c r="B10" s="11">
        <f>IFERROR(IF(B7=B8+B9,"OK — totais reconciliados","Verificar totais"),"Verificar totais")</f>
        <v/>
      </c>
      <c r="D10" s="4" t="inlineStr">
        <is>
          <t>Documentação pendente</t>
        </is>
      </c>
      <c r="E10" s="12">
        <f>COUNTIFS('Contratos'!$A$7:$A$106,"&lt;&gt;",'Contratos'!$T$7:$T$106,"Pendente")</f>
        <v/>
      </c>
    </row>
    <row r="11">
      <c r="D11" s="4" t="inlineStr">
        <is>
          <t>Datas ultrapassadas em contratos ativos</t>
        </is>
      </c>
      <c r="E11" s="13">
        <f>COUNTIFS('Contratos'!$F$7:$F$106,"Ativo",'Contratos'!$X$7:$X$106,"Data ultrapassada")</f>
        <v/>
      </c>
    </row>
    <row r="12"/>
    <row r="13"/>
    <row r="14">
      <c r="A14" s="14" t="inlineStr">
        <is>
          <t>Estado de alerta</t>
        </is>
      </c>
      <c r="B14" s="14" t="inlineStr">
        <is>
          <t>Contratos ativos</t>
        </is>
      </c>
      <c r="D14" s="14" t="inlineStr">
        <is>
          <t>Tipo de contrato</t>
        </is>
      </c>
      <c r="E14" s="14" t="inlineStr">
        <is>
          <t>Contratos ativos</t>
        </is>
      </c>
    </row>
    <row r="15">
      <c r="A15" s="15" t="inlineStr">
        <is>
          <t>Planeamento</t>
        </is>
      </c>
      <c r="B15" s="16">
        <f>COUNTIFS('Contratos'!$F$7:$F$106,"Ativo",'Contratos'!$X$7:$X$106,A15)</f>
        <v/>
      </c>
      <c r="D15" s="15" t="inlineStr">
        <is>
          <t>Contrato a termo certo</t>
        </is>
      </c>
      <c r="E15" s="16">
        <f>COUNTIFS('Contratos'!$F$7:$F$106,"Ativo",'Contratos'!$E$7:$E$106,D15)</f>
        <v/>
      </c>
    </row>
    <row r="16">
      <c r="A16" s="17" t="inlineStr">
        <is>
          <t>Atenção</t>
        </is>
      </c>
      <c r="B16" s="18">
        <f>COUNTIFS('Contratos'!$F$7:$F$106,"Ativo",'Contratos'!$X$7:$X$106,A16)</f>
        <v/>
      </c>
      <c r="D16" s="17" t="inlineStr">
        <is>
          <t>Contrato a termo incerto</t>
        </is>
      </c>
      <c r="E16" s="18">
        <f>COUNTIFS('Contratos'!$F$7:$F$106,"Ativo",'Contratos'!$E$7:$E$106,D16)</f>
        <v/>
      </c>
    </row>
    <row r="17">
      <c r="A17" s="15" t="inlineStr">
        <is>
          <t>Crítico</t>
        </is>
      </c>
      <c r="B17" s="16">
        <f>COUNTIFS('Contratos'!$F$7:$F$106,"Ativo",'Contratos'!$X$7:$X$106,A17)</f>
        <v/>
      </c>
      <c r="E17">
        <f>""</f>
        <v/>
      </c>
    </row>
    <row r="18">
      <c r="A18" s="17" t="inlineStr">
        <is>
          <t>Data ultrapassada</t>
        </is>
      </c>
      <c r="B18" s="18">
        <f>COUNTIFS('Contratos'!$F$7:$F$106,"Ativo",'Contratos'!$X$7:$X$106,A18)</f>
        <v/>
      </c>
      <c r="E18">
        <f>""</f>
        <v/>
      </c>
    </row>
    <row r="19">
      <c r="A19" s="15" t="inlineStr">
        <is>
          <t>Sem data prevista</t>
        </is>
      </c>
      <c r="B19" s="16">
        <f>COUNTIFS('Contratos'!$F$7:$F$106,"Ativo",'Contratos'!$X$7:$X$106,A19)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L1"/>
  </mergeCells>
  <conditionalFormatting sqref="B10">
    <cfRule type="expression" priority="1" dxfId="0">
      <formula>$B$10="OK — totais reconciliados"</formula>
    </cfRule>
    <cfRule type="expression" priority="2" dxfId="1">
      <formula>$B$10="Verificar totais"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4" customWidth="1" min="4" max="4"/>
    <col width="25" customWidth="1" min="5" max="5"/>
    <col width="17" customWidth="1" min="6" max="6"/>
    <col width="42" customWidth="1" min="7" max="7"/>
    <col width="15" customWidth="1" min="8" max="8"/>
    <col width="17" customWidth="1" min="9" max="9"/>
    <col width="16" customWidth="1" min="10" max="10"/>
    <col width="25" customWidth="1" min="11" max="11"/>
    <col width="17" customWidth="1" min="12" max="12"/>
    <col width="18" customWidth="1" min="13" max="13"/>
    <col width="35" customWidth="1" min="14" max="14"/>
    <col width="26" customWidth="1" min="15" max="15"/>
    <col width="20" customWidth="1" min="16" max="16"/>
    <col width="18" customWidth="1" min="17" max="17"/>
    <col width="22" customWidth="1" min="18" max="18"/>
    <col width="18" customWidth="1" min="19" max="19"/>
    <col width="21" customWidth="1" min="20" max="20"/>
    <col width="31" customWidth="1" min="21" max="21"/>
    <col width="42" customWidth="1" min="22" max="22"/>
    <col width="14" customWidth="1" min="23" max="23"/>
    <col width="22" customWidth="1" min="24" max="24"/>
    <col width="16" customWidth="1" min="25" max="25"/>
    <col width="31" customWidth="1" min="26" max="26"/>
  </cols>
  <sheetData>
    <row r="1">
      <c r="A1" s="1" t="inlineStr">
        <is>
          <t>Registo e acompanhamento de contratos a termo</t>
        </is>
      </c>
    </row>
    <row r="2">
      <c r="A2" s="2" t="inlineStr">
        <is>
          <t>Preencha apenas as células com fundo amarelo-claro. As colunas de cálculo e controlo são automáticas.</t>
        </is>
      </c>
    </row>
    <row r="3">
      <c r="A3" s="3" t="inlineStr">
        <is>
          <t>A “Data de fim ou cessação prevista” é usada apenas para planeamento interno. Não substitui a análise do contrato nem a confirmação de requisitos legais aplicáveis.</t>
        </is>
      </c>
    </row>
    <row r="6" ht="36" customHeight="1">
      <c r="A6" s="19" t="inlineStr">
        <is>
          <t>ID do contrato</t>
        </is>
      </c>
      <c r="B6" s="19" t="inlineStr">
        <is>
          <t>Código do colaborador</t>
        </is>
      </c>
      <c r="C6" s="19" t="inlineStr">
        <is>
          <t>Nome do trabalhador</t>
        </is>
      </c>
      <c r="D6" s="19" t="inlineStr">
        <is>
          <t>Centro de custo / unidade</t>
        </is>
      </c>
      <c r="E6" s="19" t="inlineStr">
        <is>
          <t>Tipo de contrato</t>
        </is>
      </c>
      <c r="F6" s="19" t="inlineStr">
        <is>
          <t>Estado do contrato</t>
        </is>
      </c>
      <c r="G6" s="19" t="inlineStr">
        <is>
          <t>Fundamento indicado no contrato</t>
        </is>
      </c>
      <c r="H6" s="19" t="inlineStr">
        <is>
          <t>Data de assinatura</t>
        </is>
      </c>
      <c r="I6" s="19" t="inlineStr">
        <is>
          <t>Data de início inicial</t>
        </is>
      </c>
      <c r="J6" s="19" t="inlineStr">
        <is>
          <t>Data de início atual</t>
        </is>
      </c>
      <c r="K6" s="19" t="inlineStr">
        <is>
          <t>Data de fim ou cessação prevista</t>
        </is>
      </c>
      <c r="L6" s="19" t="inlineStr">
        <is>
          <t>Duração atual (dias)</t>
        </is>
      </c>
      <c r="M6" s="19" t="inlineStr">
        <is>
          <t>N.º de renovação registada</t>
        </is>
      </c>
      <c r="N6" s="19" t="inlineStr">
        <is>
          <t>Modalidade de renovação</t>
        </is>
      </c>
      <c r="O6" s="19" t="inlineStr">
        <is>
          <t>Decisão / ação planeada</t>
        </is>
      </c>
      <c r="P6" s="19" t="inlineStr">
        <is>
          <t>Responsável</t>
        </is>
      </c>
      <c r="Q6" s="19" t="inlineStr">
        <is>
          <t>Data de decisão interna</t>
        </is>
      </c>
      <c r="R6" s="19" t="inlineStr">
        <is>
          <t>Data de comunicação registada</t>
        </is>
      </c>
      <c r="S6" s="19" t="inlineStr">
        <is>
          <t>Data de cessação efetiva</t>
        </is>
      </c>
      <c r="T6" s="19" t="inlineStr">
        <is>
          <t>Confirmação documental</t>
        </is>
      </c>
      <c r="U6" s="19" t="inlineStr">
        <is>
          <t>Referência ou ligação ao documento</t>
        </is>
      </c>
      <c r="V6" s="19" t="inlineStr">
        <is>
          <t>Observações</t>
        </is>
      </c>
      <c r="W6" s="19" t="inlineStr">
        <is>
          <t>Dias até fim</t>
        </is>
      </c>
      <c r="X6" s="19" t="inlineStr">
        <is>
          <t>Estado de alerta</t>
        </is>
      </c>
      <c r="Y6" s="19" t="inlineStr">
        <is>
          <t>Controlo de ID</t>
        </is>
      </c>
      <c r="Z6" s="19" t="inlineStr">
        <is>
          <t>Controlo da linha</t>
        </is>
      </c>
    </row>
    <row r="7" ht="34" customHeight="1">
      <c r="A7" s="20" t="inlineStr">
        <is>
          <t>CT-2026-001</t>
        </is>
      </c>
      <c r="B7" s="20" t="inlineStr">
        <is>
          <t>COL-001</t>
        </is>
      </c>
      <c r="C7" s="20" t="inlineStr">
        <is>
          <t>Ana Matos</t>
        </is>
      </c>
      <c r="D7" s="20" t="inlineStr">
        <is>
          <t>Operações Norte</t>
        </is>
      </c>
      <c r="E7" s="20" t="inlineStr">
        <is>
          <t>Contrato a termo certo</t>
        </is>
      </c>
      <c r="F7" s="20" t="inlineStr">
        <is>
          <t>Ativo</t>
        </is>
      </c>
      <c r="G7" s="21" t="inlineStr">
        <is>
          <t>Acréscimo temporário de atividade indicado no contrato</t>
        </is>
      </c>
      <c r="H7" s="22" t="n">
        <v>46162</v>
      </c>
      <c r="I7" s="22" t="n">
        <v>46177</v>
      </c>
      <c r="J7" s="22" t="n">
        <v>46177</v>
      </c>
      <c r="K7" s="22" t="n">
        <v>46287</v>
      </c>
      <c r="L7" s="23">
        <f>IFERROR(IF(OR(A7="",J7="",K7=""),"",K7-J7+1),"")</f>
        <v/>
      </c>
      <c r="M7" s="24" t="n">
        <v>0</v>
      </c>
      <c r="N7" s="20" t="inlineStr">
        <is>
          <t>Sem renovação prevista</t>
        </is>
      </c>
      <c r="O7" s="20" t="inlineStr">
        <is>
          <t>Por decidir</t>
        </is>
      </c>
      <c r="P7" s="20" t="inlineStr">
        <is>
          <t>Marta Lopes</t>
        </is>
      </c>
      <c r="Q7" s="22" t="n"/>
      <c r="R7" s="22" t="n"/>
      <c r="S7" s="22" t="n"/>
      <c r="T7" s="20" t="inlineStr">
        <is>
          <t>Pendente</t>
        </is>
      </c>
      <c r="U7" s="20" t="inlineStr">
        <is>
          <t>Dossier RH/CT-2026-001</t>
        </is>
      </c>
      <c r="V7" s="21" t="inlineStr">
        <is>
          <t>Rever documentação e necessidade operacional</t>
        </is>
      </c>
      <c r="W7" s="23">
        <f>IFERROR(IF(OR(A7="",F7="Cessado",K7=""),"",K7-'Parâmetros'!$B$5),"")</f>
        <v/>
      </c>
      <c r="X7" s="25">
        <f>IFERROR(IF(A7="","",IF('Parâmetros'!$B$10&lt;&gt;"OK","Configuração a rever",IF(F7="Cessado","Cessado",IF(K7="","Sem data prevista",IF(W7&lt;0,"Data ultrapassada",IF(W7&lt;='Parâmetros'!$B$6,"Crítico",IF(W7&lt;='Parâmetros'!$B$7,"Atenção",IF(W7&lt;='Parâmetros'!$B$8,"Planeamento","Sem alerta")))))))),"Verificar")</f>
        <v/>
      </c>
      <c r="Y7" s="25">
        <f>IFERROR(IF(A7="","",IF(COUNTIF($A$7:$A$106,A7)=1,"OK","Duplicado")),"Verificar")</f>
        <v/>
      </c>
      <c r="Z7" s="25">
        <f>IFERROR(IF(A7="","",IF(Y7&lt;&gt;"OK","ID duplicado",IF(OR(E7="",F7="",J7=""),"Campos obrigatórios em falta",IF(AND(K7&lt;&gt;"",K7&lt;J7),"Datas a corrigir",IF(AND(E7="Contrato a termo certo",F7&lt;&gt;"Cessado",K7=""),"Falta data prevista",IF(AND(F7="Cessado",S7=""),"Registar cessação efetiva",IF(T7="Pendente","Documentação pendente","OK"))))))),"Verificar")</f>
        <v/>
      </c>
    </row>
    <row r="8" ht="34" customHeight="1">
      <c r="A8" s="20" t="inlineStr">
        <is>
          <t>CT-2026-002</t>
        </is>
      </c>
      <c r="B8" s="20" t="inlineStr">
        <is>
          <t>COL-002</t>
        </is>
      </c>
      <c r="C8" s="20" t="inlineStr">
        <is>
          <t>João Faria</t>
        </is>
      </c>
      <c r="D8" s="20" t="inlineStr">
        <is>
          <t>Apoio ao Cliente</t>
        </is>
      </c>
      <c r="E8" s="20" t="inlineStr">
        <is>
          <t>Contrato a termo incerto</t>
        </is>
      </c>
      <c r="F8" s="20" t="inlineStr">
        <is>
          <t>Ativo</t>
        </is>
      </c>
      <c r="G8" s="21" t="inlineStr">
        <is>
          <t>Substituição temporária indicada no contrato</t>
        </is>
      </c>
      <c r="H8" s="22" t="n">
        <v>46192</v>
      </c>
      <c r="I8" s="22" t="n">
        <v>46207</v>
      </c>
      <c r="J8" s="22" t="n">
        <v>46207</v>
      </c>
      <c r="K8" s="22" t="n"/>
      <c r="L8" s="23">
        <f>IFERROR(IF(OR(A8="",J8="",K8=""),"",K8-J8+1),"")</f>
        <v/>
      </c>
      <c r="M8" s="24" t="n">
        <v>0</v>
      </c>
      <c r="N8" s="20" t="inlineStr">
        <is>
          <t>A confirmar</t>
        </is>
      </c>
      <c r="O8" s="20" t="inlineStr">
        <is>
          <t>Por decidir</t>
        </is>
      </c>
      <c r="P8" s="20" t="inlineStr">
        <is>
          <t>Marta Lopes</t>
        </is>
      </c>
      <c r="Q8" s="22" t="n"/>
      <c r="R8" s="22" t="n"/>
      <c r="S8" s="22" t="n"/>
      <c r="T8" s="20" t="inlineStr">
        <is>
          <t>Confirmado</t>
        </is>
      </c>
      <c r="U8" s="20" t="inlineStr">
        <is>
          <t>Dossier RH/CT-2026-002</t>
        </is>
      </c>
      <c r="V8" s="21" t="inlineStr">
        <is>
          <t>Sem data de cessação registada à data da atualização</t>
        </is>
      </c>
      <c r="W8" s="23">
        <f>IFERROR(IF(OR(A8="",F8="Cessado",K8=""),"",K8-'Parâmetros'!$B$5),"")</f>
        <v/>
      </c>
      <c r="X8" s="25">
        <f>IFERROR(IF(A8="","",IF('Parâmetros'!$B$10&lt;&gt;"OK","Configuração a rever",IF(F8="Cessado","Cessado",IF(K8="","Sem data prevista",IF(W8&lt;0,"Data ultrapassada",IF(W8&lt;='Parâmetros'!$B$6,"Crítico",IF(W8&lt;='Parâmetros'!$B$7,"Atenção",IF(W8&lt;='Parâmetros'!$B$8,"Planeamento","Sem alerta")))))))),"Verificar")</f>
        <v/>
      </c>
      <c r="Y8" s="25">
        <f>IFERROR(IF(A8="","",IF(COUNTIF($A$7:$A$106,A8)=1,"OK","Duplicado")),"Verificar")</f>
        <v/>
      </c>
      <c r="Z8" s="25">
        <f>IFERROR(IF(A8="","",IF(Y8&lt;&gt;"OK","ID duplicado",IF(OR(E8="",F8="",J8=""),"Campos obrigatórios em falta",IF(AND(K8&lt;&gt;"",K8&lt;J8),"Datas a corrigir",IF(AND(E8="Contrato a termo certo",F8&lt;&gt;"Cessado",K8=""),"Falta data prevista",IF(AND(F8="Cessado",S8=""),"Registar cessação efetiva",IF(T8="Pendente","Documentação pendente","OK"))))))),"Verificar")</f>
        <v/>
      </c>
    </row>
    <row r="9" ht="34" customHeight="1">
      <c r="A9" s="20" t="inlineStr">
        <is>
          <t>CT-2026-017</t>
        </is>
      </c>
      <c r="B9" s="20" t="inlineStr">
        <is>
          <t>COL-003</t>
        </is>
      </c>
      <c r="C9" s="20" t="inlineStr">
        <is>
          <t>Leonor Pires</t>
        </is>
      </c>
      <c r="D9" s="20" t="inlineStr">
        <is>
          <t>Logística</t>
        </is>
      </c>
      <c r="E9" s="20" t="inlineStr">
        <is>
          <t>Contrato a termo certo</t>
        </is>
      </c>
      <c r="F9" s="20" t="inlineStr">
        <is>
          <t>Cessado</t>
        </is>
      </c>
      <c r="G9" s="21" t="inlineStr">
        <is>
          <t>Necessidade temporária indicada no contrato</t>
        </is>
      </c>
      <c r="H9" s="22" t="n">
        <v>46047</v>
      </c>
      <c r="I9" s="22" t="n">
        <v>46067</v>
      </c>
      <c r="J9" s="22" t="n">
        <v>46067</v>
      </c>
      <c r="K9" s="22" t="n">
        <v>46197</v>
      </c>
      <c r="L9" s="23">
        <f>IFERROR(IF(OR(A9="",J9="",K9=""),"",K9-J9+1),"")</f>
        <v/>
      </c>
      <c r="M9" s="24" t="n">
        <v>0</v>
      </c>
      <c r="N9" s="20" t="inlineStr">
        <is>
          <t>Não aplicável</t>
        </is>
      </c>
      <c r="O9" s="20" t="inlineStr">
        <is>
          <t>Registar cessação</t>
        </is>
      </c>
      <c r="P9" s="20" t="inlineStr">
        <is>
          <t>Rui Neves</t>
        </is>
      </c>
      <c r="Q9" s="22" t="n">
        <v>46157</v>
      </c>
      <c r="R9" s="22" t="n">
        <v>46172</v>
      </c>
      <c r="S9" s="22" t="n">
        <v>46197</v>
      </c>
      <c r="T9" s="20" t="inlineStr">
        <is>
          <t>Confirmado</t>
        </is>
      </c>
      <c r="U9" s="20" t="inlineStr">
        <is>
          <t>Dossier RH/CT-2026-017</t>
        </is>
      </c>
      <c r="V9" s="21" t="inlineStr">
        <is>
          <t>Processo encerrado</t>
        </is>
      </c>
      <c r="W9" s="23">
        <f>IFERROR(IF(OR(A9="",F9="Cessado",K9=""),"",K9-'Parâmetros'!$B$5),"")</f>
        <v/>
      </c>
      <c r="X9" s="25">
        <f>IFERROR(IF(A9="","",IF('Parâmetros'!$B$10&lt;&gt;"OK","Configuração a rever",IF(F9="Cessado","Cessado",IF(K9="","Sem data prevista",IF(W9&lt;0,"Data ultrapassada",IF(W9&lt;='Parâmetros'!$B$6,"Crítico",IF(W9&lt;='Parâmetros'!$B$7,"Atenção",IF(W9&lt;='Parâmetros'!$B$8,"Planeamento","Sem alerta")))))))),"Verificar")</f>
        <v/>
      </c>
      <c r="Y9" s="25">
        <f>IFERROR(IF(A9="","",IF(COUNTIF($A$7:$A$106,A9)=1,"OK","Duplicado")),"Verificar")</f>
        <v/>
      </c>
      <c r="Z9" s="25">
        <f>IFERROR(IF(A9="","",IF(Y9&lt;&gt;"OK","ID duplicado",IF(OR(E9="",F9="",J9=""),"Campos obrigatórios em falta",IF(AND(K9&lt;&gt;"",K9&lt;J9),"Datas a corrigir",IF(AND(E9="Contrato a termo certo",F9&lt;&gt;"Cessado",K9=""),"Falta data prevista",IF(AND(F9="Cessado",S9=""),"Registar cessação efetiva",IF(T9="Pendente","Documentação pendente","OK"))))))),"Verificar")</f>
        <v/>
      </c>
    </row>
    <row r="10" ht="34" customHeight="1">
      <c r="A10" s="20" t="inlineStr">
        <is>
          <t>CT-2026-003</t>
        </is>
      </c>
      <c r="B10" s="20" t="inlineStr">
        <is>
          <t>COL-004</t>
        </is>
      </c>
      <c r="C10" s="20" t="inlineStr">
        <is>
          <t>Tiago Nunes</t>
        </is>
      </c>
      <c r="D10" s="20" t="inlineStr">
        <is>
          <t>Manutenção</t>
        </is>
      </c>
      <c r="E10" s="20" t="inlineStr">
        <is>
          <t>Contrato a termo certo</t>
        </is>
      </c>
      <c r="F10" s="20" t="inlineStr">
        <is>
          <t>Ativo</t>
        </is>
      </c>
      <c r="G10" s="21" t="inlineStr">
        <is>
          <t>Projeto temporário identificado no contrato</t>
        </is>
      </c>
      <c r="H10" s="22" t="n">
        <v>46097</v>
      </c>
      <c r="I10" s="22" t="n">
        <v>46107</v>
      </c>
      <c r="J10" s="22" t="n">
        <v>46227</v>
      </c>
      <c r="K10" s="22" t="n">
        <v>46317</v>
      </c>
      <c r="L10" s="23">
        <f>IFERROR(IF(OR(A10="",J10="",K10=""),"",K10-J10+1),"")</f>
        <v/>
      </c>
      <c r="M10" s="24" t="n">
        <v>1</v>
      </c>
      <c r="N10" s="20" t="inlineStr">
        <is>
          <t>Renovação por acordo registada</t>
        </is>
      </c>
      <c r="O10" s="20" t="inlineStr">
        <is>
          <t>Preparar renovação</t>
        </is>
      </c>
      <c r="P10" s="20" t="inlineStr">
        <is>
          <t>Rui Neves</t>
        </is>
      </c>
      <c r="Q10" s="22" t="n"/>
      <c r="R10" s="22" t="n"/>
      <c r="S10" s="22" t="n"/>
      <c r="T10" s="20" t="inlineStr">
        <is>
          <t>Confirmado</t>
        </is>
      </c>
      <c r="U10" s="20" t="inlineStr">
        <is>
          <t>Dossier RH/CT-2026-003</t>
        </is>
      </c>
      <c r="V10" s="21" t="inlineStr">
        <is>
          <t>Confirmar decisão interna antes do próximo marco</t>
        </is>
      </c>
      <c r="W10" s="23">
        <f>IFERROR(IF(OR(A10="",F10="Cessado",K10=""),"",K10-'Parâmetros'!$B$5),"")</f>
        <v/>
      </c>
      <c r="X10" s="25">
        <f>IFERROR(IF(A10="","",IF('Parâmetros'!$B$10&lt;&gt;"OK","Configuração a rever",IF(F10="Cessado","Cessado",IF(K10="","Sem data prevista",IF(W10&lt;0,"Data ultrapassada",IF(W10&lt;='Parâmetros'!$B$6,"Crítico",IF(W10&lt;='Parâmetros'!$B$7,"Atenção",IF(W10&lt;='Parâmetros'!$B$8,"Planeamento","Sem alerta")))))))),"Verificar")</f>
        <v/>
      </c>
      <c r="Y10" s="25">
        <f>IFERROR(IF(A10="","",IF(COUNTIF($A$7:$A$106,A10)=1,"OK","Duplicado")),"Verificar")</f>
        <v/>
      </c>
      <c r="Z10" s="25">
        <f>IFERROR(IF(A10="","",IF(Y10&lt;&gt;"OK","ID duplicado",IF(OR(E10="",F10="",J10=""),"Campos obrigatórios em falta",IF(AND(K10&lt;&gt;"",K10&lt;J10),"Datas a corrigir",IF(AND(E10="Contrato a termo certo",F10&lt;&gt;"Cessado",K10=""),"Falta data prevista",IF(AND(F10="Cessado",S10=""),"Registar cessação efetiva",IF(T10="Pendente","Documentação pendente","OK"))))))),"Verificar")</f>
        <v/>
      </c>
    </row>
    <row r="11" ht="34" customHeight="1">
      <c r="A11" s="20" t="inlineStr">
        <is>
          <t>CT-2026-004</t>
        </is>
      </c>
      <c r="B11" s="20" t="inlineStr">
        <is>
          <t>COL-005</t>
        </is>
      </c>
      <c r="C11" s="20" t="inlineStr">
        <is>
          <t>Beatriz Costa</t>
        </is>
      </c>
      <c r="D11" s="20" t="inlineStr">
        <is>
          <t>Comercial</t>
        </is>
      </c>
      <c r="E11" s="20" t="inlineStr">
        <is>
          <t>Contrato a termo certo</t>
        </is>
      </c>
      <c r="F11" s="20" t="inlineStr">
        <is>
          <t>Suspenso</t>
        </is>
      </c>
      <c r="G11" s="21" t="inlineStr">
        <is>
          <t>Reforço temporário da equipa indicado no contrato</t>
        </is>
      </c>
      <c r="H11" s="22" t="n">
        <v>46172</v>
      </c>
      <c r="I11" s="22" t="n">
        <v>46187</v>
      </c>
      <c r="J11" s="22" t="n">
        <v>46187</v>
      </c>
      <c r="K11" s="22" t="n">
        <v>46279</v>
      </c>
      <c r="L11" s="23">
        <f>IFERROR(IF(OR(A11="",J11="",K11=""),"",K11-J11+1),"")</f>
        <v/>
      </c>
      <c r="M11" s="24" t="n">
        <v>0</v>
      </c>
      <c r="N11" s="20" t="inlineStr">
        <is>
          <t>Sem renovação prevista</t>
        </is>
      </c>
      <c r="O11" s="20" t="inlineStr">
        <is>
          <t>A confirmar</t>
        </is>
      </c>
      <c r="P11" s="20" t="inlineStr">
        <is>
          <t>Marta Lopes</t>
        </is>
      </c>
      <c r="Q11" s="22" t="n"/>
      <c r="R11" s="22" t="n"/>
      <c r="S11" s="22" t="n"/>
      <c r="T11" s="20" t="inlineStr">
        <is>
          <t>Confirmado</t>
        </is>
      </c>
      <c r="U11" s="20" t="inlineStr">
        <is>
          <t>Dossier RH/CT-2026-004</t>
        </is>
      </c>
      <c r="V11" s="21" t="inlineStr">
        <is>
          <t>Registar informação documental aplicável à suspensão</t>
        </is>
      </c>
      <c r="W11" s="23">
        <f>IFERROR(IF(OR(A11="",F11="Cessado",K11=""),"",K11-'Parâmetros'!$B$5),"")</f>
        <v/>
      </c>
      <c r="X11" s="25">
        <f>IFERROR(IF(A11="","",IF('Parâmetros'!$B$10&lt;&gt;"OK","Configuração a rever",IF(F11="Cessado","Cessado",IF(K11="","Sem data prevista",IF(W11&lt;0,"Data ultrapassada",IF(W11&lt;='Parâmetros'!$B$6,"Crítico",IF(W11&lt;='Parâmetros'!$B$7,"Atenção",IF(W11&lt;='Parâmetros'!$B$8,"Planeamento","Sem alerta")))))))),"Verificar")</f>
        <v/>
      </c>
      <c r="Y11" s="25">
        <f>IFERROR(IF(A11="","",IF(COUNTIF($A$7:$A$106,A11)=1,"OK","Duplicado")),"Verificar")</f>
        <v/>
      </c>
      <c r="Z11" s="25">
        <f>IFERROR(IF(A11="","",IF(Y11&lt;&gt;"OK","ID duplicado",IF(OR(E11="",F11="",J11=""),"Campos obrigatórios em falta",IF(AND(K11&lt;&gt;"",K11&lt;J11),"Datas a corrigir",IF(AND(E11="Contrato a termo certo",F11&lt;&gt;"Cessado",K11=""),"Falta data prevista",IF(AND(F11="Cessado",S11=""),"Registar cessação efetiva",IF(T11="Pendente","Documentação pendente","OK"))))))),"Verificar")</f>
        <v/>
      </c>
    </row>
    <row r="12" ht="34" customHeight="1">
      <c r="A12" s="20" t="inlineStr">
        <is>
          <t>CT-2026-021</t>
        </is>
      </c>
      <c r="B12" s="20" t="inlineStr">
        <is>
          <t>COL-006</t>
        </is>
      </c>
      <c r="C12" s="20" t="inlineStr">
        <is>
          <t>Inês Rocha</t>
        </is>
      </c>
      <c r="D12" s="20" t="inlineStr">
        <is>
          <t>Serviços Gerais</t>
        </is>
      </c>
      <c r="E12" s="20" t="inlineStr">
        <is>
          <t>Contrato a termo incerto</t>
        </is>
      </c>
      <c r="F12" s="20" t="inlineStr">
        <is>
          <t>Cessado</t>
        </is>
      </c>
      <c r="G12" s="21" t="inlineStr">
        <is>
          <t>Substituição temporária indicada no contrato</t>
        </is>
      </c>
      <c r="H12" s="22" t="n">
        <v>46057</v>
      </c>
      <c r="I12" s="22" t="n">
        <v>46077</v>
      </c>
      <c r="J12" s="22" t="n">
        <v>46077</v>
      </c>
      <c r="K12" s="22" t="n">
        <v>46147</v>
      </c>
      <c r="L12" s="23">
        <f>IFERROR(IF(OR(A12="",J12="",K12=""),"",K12-J12+1),"")</f>
        <v/>
      </c>
      <c r="M12" s="24" t="n">
        <v>0</v>
      </c>
      <c r="N12" s="20" t="inlineStr">
        <is>
          <t>Não aplicável</t>
        </is>
      </c>
      <c r="O12" s="20" t="inlineStr">
        <is>
          <t>Registar cessação</t>
        </is>
      </c>
      <c r="P12" s="20" t="inlineStr">
        <is>
          <t>Rui Neves</t>
        </is>
      </c>
      <c r="Q12" s="22" t="n">
        <v>46132</v>
      </c>
      <c r="R12" s="22" t="n">
        <v>46137</v>
      </c>
      <c r="S12" s="22" t="n">
        <v>46147</v>
      </c>
      <c r="T12" s="20" t="inlineStr">
        <is>
          <t>Confirmado</t>
        </is>
      </c>
      <c r="U12" s="20" t="inlineStr">
        <is>
          <t>Dossier RH/CT-2026-021</t>
        </is>
      </c>
      <c r="V12" s="21" t="inlineStr">
        <is>
          <t>Processo encerrado</t>
        </is>
      </c>
      <c r="W12" s="23">
        <f>IFERROR(IF(OR(A12="",F12="Cessado",K12=""),"",K12-'Parâmetros'!$B$5),"")</f>
        <v/>
      </c>
      <c r="X12" s="25">
        <f>IFERROR(IF(A12="","",IF('Parâmetros'!$B$10&lt;&gt;"OK","Configuração a rever",IF(F12="Cessado","Cessado",IF(K12="","Sem data prevista",IF(W12&lt;0,"Data ultrapassada",IF(W12&lt;='Parâmetros'!$B$6,"Crítico",IF(W12&lt;='Parâmetros'!$B$7,"Atenção",IF(W12&lt;='Parâmetros'!$B$8,"Planeamento","Sem alerta")))))))),"Verificar")</f>
        <v/>
      </c>
      <c r="Y12" s="25">
        <f>IFERROR(IF(A12="","",IF(COUNTIF($A$7:$A$106,A12)=1,"OK","Duplicado")),"Verificar")</f>
        <v/>
      </c>
      <c r="Z12" s="25">
        <f>IFERROR(IF(A12="","",IF(Y12&lt;&gt;"OK","ID duplicado",IF(OR(E12="",F12="",J12=""),"Campos obrigatórios em falta",IF(AND(K12&lt;&gt;"",K12&lt;J12),"Datas a corrigir",IF(AND(E12="Contrato a termo certo",F12&lt;&gt;"Cessado",K12=""),"Falta data prevista",IF(AND(F12="Cessado",S12=""),"Registar cessação efetiva",IF(T12="Pendente","Documentação pendente","OK"))))))),"Verificar")</f>
        <v/>
      </c>
    </row>
    <row r="13" ht="34" customHeight="1">
      <c r="A13" s="20" t="inlineStr">
        <is>
          <t>CT-2026-005</t>
        </is>
      </c>
      <c r="B13" s="20" t="inlineStr">
        <is>
          <t>COL-007</t>
        </is>
      </c>
      <c r="C13" s="20" t="inlineStr">
        <is>
          <t>Pedro Reis</t>
        </is>
      </c>
      <c r="D13" s="20" t="inlineStr">
        <is>
          <t>Produção</t>
        </is>
      </c>
      <c r="E13" s="20" t="inlineStr">
        <is>
          <t>Contrato a termo certo</t>
        </is>
      </c>
      <c r="F13" s="20" t="inlineStr">
        <is>
          <t>Ativo</t>
        </is>
      </c>
      <c r="G13" s="21" t="inlineStr">
        <is>
          <t>Necessidade temporária de produção indicada no contrato</t>
        </is>
      </c>
      <c r="H13" s="22" t="n">
        <v>46107</v>
      </c>
      <c r="I13" s="22" t="n">
        <v>46122</v>
      </c>
      <c r="J13" s="22" t="n">
        <v>46122</v>
      </c>
      <c r="K13" s="22" t="n">
        <v>46262</v>
      </c>
      <c r="L13" s="23">
        <f>IFERROR(IF(OR(A13="",J13="",K13=""),"",K13-J13+1),"")</f>
        <v/>
      </c>
      <c r="M13" s="24" t="n">
        <v>0</v>
      </c>
      <c r="N13" s="20" t="inlineStr">
        <is>
          <t>Sem renovação prevista</t>
        </is>
      </c>
      <c r="O13" s="20" t="inlineStr">
        <is>
          <t>Preparar não renovação</t>
        </is>
      </c>
      <c r="P13" s="20" t="inlineStr">
        <is>
          <t>Marta Lopes</t>
        </is>
      </c>
      <c r="Q13" s="22" t="n"/>
      <c r="R13" s="22" t="n"/>
      <c r="S13" s="22" t="n"/>
      <c r="T13" s="20" t="inlineStr">
        <is>
          <t>Pendente</t>
        </is>
      </c>
      <c r="U13" s="20" t="inlineStr">
        <is>
          <t>Dossier RH/CT-2026-005</t>
        </is>
      </c>
      <c r="V13" s="21" t="inlineStr">
        <is>
          <t>Confirmar documentação antes da decisão</t>
        </is>
      </c>
      <c r="W13" s="23">
        <f>IFERROR(IF(OR(A13="",F13="Cessado",K13=""),"",K13-'Parâmetros'!$B$5),"")</f>
        <v/>
      </c>
      <c r="X13" s="25">
        <f>IFERROR(IF(A13="","",IF('Parâmetros'!$B$10&lt;&gt;"OK","Configuração a rever",IF(F13="Cessado","Cessado",IF(K13="","Sem data prevista",IF(W13&lt;0,"Data ultrapassada",IF(W13&lt;='Parâmetros'!$B$6,"Crítico",IF(W13&lt;='Parâmetros'!$B$7,"Atenção",IF(W13&lt;='Parâmetros'!$B$8,"Planeamento","Sem alerta")))))))),"Verificar")</f>
        <v/>
      </c>
      <c r="Y13" s="25">
        <f>IFERROR(IF(A13="","",IF(COUNTIF($A$7:$A$106,A13)=1,"OK","Duplicado")),"Verificar")</f>
        <v/>
      </c>
      <c r="Z13" s="25">
        <f>IFERROR(IF(A13="","",IF(Y13&lt;&gt;"OK","ID duplicado",IF(OR(E13="",F13="",J13=""),"Campos obrigatórios em falta",IF(AND(K13&lt;&gt;"",K13&lt;J13),"Datas a corrigir",IF(AND(E13="Contrato a termo certo",F13&lt;&gt;"Cessado",K13=""),"Falta data prevista",IF(AND(F13="Cessado",S13=""),"Registar cessação efetiva",IF(T13="Pendente","Documentação pendente","OK"))))))),"Verificar")</f>
        <v/>
      </c>
    </row>
    <row r="14" ht="34" customHeight="1">
      <c r="A14" s="20" t="inlineStr">
        <is>
          <t>CT-2026-006</t>
        </is>
      </c>
      <c r="B14" s="20" t="inlineStr">
        <is>
          <t>COL-008</t>
        </is>
      </c>
      <c r="C14" s="20" t="inlineStr">
        <is>
          <t>Sofia Mendes</t>
        </is>
      </c>
      <c r="D14" s="20" t="inlineStr">
        <is>
          <t>Qualidade</t>
        </is>
      </c>
      <c r="E14" s="20" t="inlineStr">
        <is>
          <t>Contrato a termo certo</t>
        </is>
      </c>
      <c r="F14" s="20" t="inlineStr">
        <is>
          <t>Ativo</t>
        </is>
      </c>
      <c r="G14" s="21" t="inlineStr">
        <is>
          <t>Projeto temporário indicado no contrato</t>
        </is>
      </c>
      <c r="H14" s="22" t="n">
        <v>46182</v>
      </c>
      <c r="I14" s="22" t="n">
        <v>46197</v>
      </c>
      <c r="J14" s="22" t="n">
        <v>46197</v>
      </c>
      <c r="K14" s="22" t="n">
        <v>46347</v>
      </c>
      <c r="L14" s="23">
        <f>IFERROR(IF(OR(A14="",J14="",K14=""),"",K14-J14+1),"")</f>
        <v/>
      </c>
      <c r="M14" s="24" t="n">
        <v>0</v>
      </c>
      <c r="N14" s="20" t="inlineStr">
        <is>
          <t>Renovação automática prevista no contrato</t>
        </is>
      </c>
      <c r="O14" s="20" t="inlineStr">
        <is>
          <t>Por decidir</t>
        </is>
      </c>
      <c r="P14" s="20" t="inlineStr">
        <is>
          <t>Rui Neves</t>
        </is>
      </c>
      <c r="Q14" s="22" t="n"/>
      <c r="R14" s="22" t="n"/>
      <c r="S14" s="22" t="n"/>
      <c r="T14" s="20" t="inlineStr">
        <is>
          <t>Confirmado</t>
        </is>
      </c>
      <c r="U14" s="20" t="inlineStr">
        <is>
          <t>Dossier RH/CT-2026-006</t>
        </is>
      </c>
      <c r="V14" s="21" t="inlineStr">
        <is>
          <t>Rever cláusulas contratuais antes de qualquer decisão</t>
        </is>
      </c>
      <c r="W14" s="23">
        <f>IFERROR(IF(OR(A14="",F14="Cessado",K14=""),"",K14-'Parâmetros'!$B$5),"")</f>
        <v/>
      </c>
      <c r="X14" s="25">
        <f>IFERROR(IF(A14="","",IF('Parâmetros'!$B$10&lt;&gt;"OK","Configuração a rever",IF(F14="Cessado","Cessado",IF(K14="","Sem data prevista",IF(W14&lt;0,"Data ultrapassada",IF(W14&lt;='Parâmetros'!$B$6,"Crítico",IF(W14&lt;='Parâmetros'!$B$7,"Atenção",IF(W14&lt;='Parâmetros'!$B$8,"Planeamento","Sem alerta")))))))),"Verificar")</f>
        <v/>
      </c>
      <c r="Y14" s="25">
        <f>IFERROR(IF(A14="","",IF(COUNTIF($A$7:$A$106,A14)=1,"OK","Duplicado")),"Verificar")</f>
        <v/>
      </c>
      <c r="Z14" s="25">
        <f>IFERROR(IF(A14="","",IF(Y14&lt;&gt;"OK","ID duplicado",IF(OR(E14="",F14="",J14=""),"Campos obrigatórios em falta",IF(AND(K14&lt;&gt;"",K14&lt;J14),"Datas a corrigir",IF(AND(E14="Contrato a termo certo",F14&lt;&gt;"Cessado",K14=""),"Falta data prevista",IF(AND(F14="Cessado",S14=""),"Registar cessação efetiva",IF(T14="Pendente","Documentação pendente","OK"))))))),"Verificar")</f>
        <v/>
      </c>
    </row>
    <row r="15" ht="34" customHeight="1">
      <c r="A15" s="20" t="inlineStr">
        <is>
          <t>CT-2026-007</t>
        </is>
      </c>
      <c r="B15" s="20" t="inlineStr">
        <is>
          <t>COL-009</t>
        </is>
      </c>
      <c r="C15" s="20" t="inlineStr">
        <is>
          <t>Miguel Azevedo</t>
        </is>
      </c>
      <c r="D15" s="20" t="inlineStr">
        <is>
          <t>Tecnologias de Informação</t>
        </is>
      </c>
      <c r="E15" s="20" t="inlineStr">
        <is>
          <t>Contrato a termo incerto</t>
        </is>
      </c>
      <c r="F15" s="20" t="inlineStr">
        <is>
          <t>Ativo</t>
        </is>
      </c>
      <c r="G15" s="21" t="inlineStr">
        <is>
          <t>Substituição temporária indicada no contrato</t>
        </is>
      </c>
      <c r="H15" s="22" t="n">
        <v>46202</v>
      </c>
      <c r="I15" s="22" t="n">
        <v>46217</v>
      </c>
      <c r="J15" s="22" t="n">
        <v>46217</v>
      </c>
      <c r="K15" s="22" t="n"/>
      <c r="L15" s="23">
        <f>IFERROR(IF(OR(A15="",J15="",K15=""),"",K15-J15+1),"")</f>
        <v/>
      </c>
      <c r="M15" s="24" t="n">
        <v>0</v>
      </c>
      <c r="N15" s="20" t="inlineStr">
        <is>
          <t>A confirmar</t>
        </is>
      </c>
      <c r="O15" s="20" t="inlineStr">
        <is>
          <t>Por decidir</t>
        </is>
      </c>
      <c r="P15" s="20" t="inlineStr">
        <is>
          <t>Marta Lopes</t>
        </is>
      </c>
      <c r="Q15" s="22" t="n"/>
      <c r="R15" s="22" t="n"/>
      <c r="S15" s="22" t="n"/>
      <c r="T15" s="20" t="inlineStr">
        <is>
          <t>Pendente</t>
        </is>
      </c>
      <c r="U15" s="20" t="inlineStr">
        <is>
          <t>Dossier RH/CT-2026-007</t>
        </is>
      </c>
      <c r="V15" s="21" t="inlineStr">
        <is>
          <t>Atualizar quando existir previsão documentada</t>
        </is>
      </c>
      <c r="W15" s="23">
        <f>IFERROR(IF(OR(A15="",F15="Cessado",K15=""),"",K15-'Parâmetros'!$B$5),"")</f>
        <v/>
      </c>
      <c r="X15" s="25">
        <f>IFERROR(IF(A15="","",IF('Parâmetros'!$B$10&lt;&gt;"OK","Configuração a rever",IF(F15="Cessado","Cessado",IF(K15="","Sem data prevista",IF(W15&lt;0,"Data ultrapassada",IF(W15&lt;='Parâmetros'!$B$6,"Crítico",IF(W15&lt;='Parâmetros'!$B$7,"Atenção",IF(W15&lt;='Parâmetros'!$B$8,"Planeamento","Sem alerta")))))))),"Verificar")</f>
        <v/>
      </c>
      <c r="Y15" s="25">
        <f>IFERROR(IF(A15="","",IF(COUNTIF($A$7:$A$106,A15)=1,"OK","Duplicado")),"Verificar")</f>
        <v/>
      </c>
      <c r="Z15" s="25">
        <f>IFERROR(IF(A15="","",IF(Y15&lt;&gt;"OK","ID duplicado",IF(OR(E15="",F15="",J15=""),"Campos obrigatórios em falta",IF(AND(K15&lt;&gt;"",K15&lt;J15),"Datas a corrigir",IF(AND(E15="Contrato a termo certo",F15&lt;&gt;"Cessado",K15=""),"Falta data prevista",IF(AND(F15="Cessado",S15=""),"Registar cessação efetiva",IF(T15="Pendente","Documentação pendente","OK"))))))),"Verificar")</f>
        <v/>
      </c>
    </row>
    <row r="16" ht="34" customHeight="1">
      <c r="A16" s="20" t="inlineStr">
        <is>
          <t>CT-2026-028</t>
        </is>
      </c>
      <c r="B16" s="20" t="inlineStr">
        <is>
          <t>COL-010</t>
        </is>
      </c>
      <c r="C16" s="20" t="inlineStr">
        <is>
          <t>Carla Duarte</t>
        </is>
      </c>
      <c r="D16" s="20" t="inlineStr">
        <is>
          <t>Administração</t>
        </is>
      </c>
      <c r="E16" s="20" t="inlineStr">
        <is>
          <t>Contrato a termo certo</t>
        </is>
      </c>
      <c r="F16" s="20" t="inlineStr">
        <is>
          <t>Cessado</t>
        </is>
      </c>
      <c r="G16" s="21" t="inlineStr">
        <is>
          <t>Reforço temporário administrativo indicado no contrato</t>
        </is>
      </c>
      <c r="H16" s="22" t="n">
        <v>46077</v>
      </c>
      <c r="I16" s="22" t="n">
        <v>46097</v>
      </c>
      <c r="J16" s="22" t="n">
        <v>46097</v>
      </c>
      <c r="K16" s="22" t="n">
        <v>46177</v>
      </c>
      <c r="L16" s="23">
        <f>IFERROR(IF(OR(A16="",J16="",K16=""),"",K16-J16+1),"")</f>
        <v/>
      </c>
      <c r="M16" s="24" t="n">
        <v>0</v>
      </c>
      <c r="N16" s="20" t="inlineStr">
        <is>
          <t>Não aplicável</t>
        </is>
      </c>
      <c r="O16" s="20" t="inlineStr">
        <is>
          <t>Registar cessação</t>
        </is>
      </c>
      <c r="P16" s="20" t="inlineStr">
        <is>
          <t>Rui Neves</t>
        </is>
      </c>
      <c r="Q16" s="22" t="n">
        <v>46157</v>
      </c>
      <c r="R16" s="22" t="n">
        <v>46167</v>
      </c>
      <c r="S16" s="22" t="n">
        <v>46177</v>
      </c>
      <c r="T16" s="20" t="inlineStr">
        <is>
          <t>Confirmado</t>
        </is>
      </c>
      <c r="U16" s="20" t="inlineStr">
        <is>
          <t>Dossier RH/CT-2026-028</t>
        </is>
      </c>
      <c r="V16" s="21" t="inlineStr">
        <is>
          <t>Processo encerrado</t>
        </is>
      </c>
      <c r="W16" s="23">
        <f>IFERROR(IF(OR(A16="",F16="Cessado",K16=""),"",K16-'Parâmetros'!$B$5),"")</f>
        <v/>
      </c>
      <c r="X16" s="25">
        <f>IFERROR(IF(A16="","",IF('Parâmetros'!$B$10&lt;&gt;"OK","Configuração a rever",IF(F16="Cessado","Cessado",IF(K16="","Sem data prevista",IF(W16&lt;0,"Data ultrapassada",IF(W16&lt;='Parâmetros'!$B$6,"Crítico",IF(W16&lt;='Parâmetros'!$B$7,"Atenção",IF(W16&lt;='Parâmetros'!$B$8,"Planeamento","Sem alerta")))))))),"Verificar")</f>
        <v/>
      </c>
      <c r="Y16" s="25">
        <f>IFERROR(IF(A16="","",IF(COUNTIF($A$7:$A$106,A16)=1,"OK","Duplicado")),"Verificar")</f>
        <v/>
      </c>
      <c r="Z16" s="25">
        <f>IFERROR(IF(A16="","",IF(Y16&lt;&gt;"OK","ID duplicado",IF(OR(E16="",F16="",J16=""),"Campos obrigatórios em falta",IF(AND(K16&lt;&gt;"",K16&lt;J16),"Datas a corrigir",IF(AND(E16="Contrato a termo certo",F16&lt;&gt;"Cessado",K16=""),"Falta data prevista",IF(AND(F16="Cessado",S16=""),"Registar cessação efetiva",IF(T16="Pendente","Documentação pendente","OK"))))))),"Verificar")</f>
        <v/>
      </c>
    </row>
    <row r="17" ht="34" customHeight="1">
      <c r="A17" s="20" t="n"/>
      <c r="B17" s="20" t="n"/>
      <c r="C17" s="20" t="n"/>
      <c r="D17" s="20" t="n"/>
      <c r="E17" s="20" t="n"/>
      <c r="F17" s="20" t="n"/>
      <c r="G17" s="21" t="n"/>
      <c r="H17" s="22" t="n"/>
      <c r="I17" s="22" t="n"/>
      <c r="J17" s="22" t="n"/>
      <c r="K17" s="22" t="n"/>
      <c r="L17" s="23">
        <f>IFERROR(IF(OR(A17="",J17="",K17=""),"",K17-J17+1),"")</f>
        <v/>
      </c>
      <c r="M17" s="24" t="n"/>
      <c r="N17" s="20" t="n"/>
      <c r="O17" s="20" t="n"/>
      <c r="P17" s="20" t="n"/>
      <c r="Q17" s="22" t="n"/>
      <c r="R17" s="22" t="n"/>
      <c r="S17" s="22" t="n"/>
      <c r="T17" s="20" t="n"/>
      <c r="U17" s="20" t="n"/>
      <c r="V17" s="21" t="n"/>
      <c r="W17" s="23">
        <f>IFERROR(IF(OR(A17="",F17="Cessado",K17=""),"",K17-'Parâmetros'!$B$5),"")</f>
        <v/>
      </c>
      <c r="X17" s="25">
        <f>IFERROR(IF(A17="","",IF('Parâmetros'!$B$10&lt;&gt;"OK","Configuração a rever",IF(F17="Cessado","Cessado",IF(K17="","Sem data prevista",IF(W17&lt;0,"Data ultrapassada",IF(W17&lt;='Parâmetros'!$B$6,"Crítico",IF(W17&lt;='Parâmetros'!$B$7,"Atenção",IF(W17&lt;='Parâmetros'!$B$8,"Planeamento","Sem alerta")))))))),"Verificar")</f>
        <v/>
      </c>
      <c r="Y17" s="25">
        <f>IFERROR(IF(A17="","",IF(COUNTIF($A$7:$A$106,A17)=1,"OK","Duplicado")),"Verificar")</f>
        <v/>
      </c>
      <c r="Z17" s="25">
        <f>IFERROR(IF(A17="","",IF(Y17&lt;&gt;"OK","ID duplicado",IF(OR(E17="",F17="",J17=""),"Campos obrigatórios em falta",IF(AND(K17&lt;&gt;"",K17&lt;J17),"Datas a corrigir",IF(AND(E17="Contrato a termo certo",F17&lt;&gt;"Cessado",K17=""),"Falta data prevista",IF(AND(F17="Cessado",S17=""),"Registar cessação efetiva",IF(T17="Pendente","Documentação pendente","OK"))))))),"Verificar")</f>
        <v/>
      </c>
    </row>
    <row r="18" ht="34" customHeight="1">
      <c r="A18" s="20" t="n"/>
      <c r="B18" s="20" t="n"/>
      <c r="C18" s="20" t="n"/>
      <c r="D18" s="20" t="n"/>
      <c r="E18" s="20" t="n"/>
      <c r="F18" s="20" t="n"/>
      <c r="G18" s="21" t="n"/>
      <c r="H18" s="22" t="n"/>
      <c r="I18" s="22" t="n"/>
      <c r="J18" s="22" t="n"/>
      <c r="K18" s="22" t="n"/>
      <c r="L18" s="23">
        <f>IFERROR(IF(OR(A18="",J18="",K18=""),"",K18-J18+1),"")</f>
        <v/>
      </c>
      <c r="M18" s="24" t="n"/>
      <c r="N18" s="20" t="n"/>
      <c r="O18" s="20" t="n"/>
      <c r="P18" s="20" t="n"/>
      <c r="Q18" s="22" t="n"/>
      <c r="R18" s="22" t="n"/>
      <c r="S18" s="22" t="n"/>
      <c r="T18" s="20" t="n"/>
      <c r="U18" s="20" t="n"/>
      <c r="V18" s="21" t="n"/>
      <c r="W18" s="23">
        <f>IFERROR(IF(OR(A18="",F18="Cessado",K18=""),"",K18-'Parâmetros'!$B$5),"")</f>
        <v/>
      </c>
      <c r="X18" s="25">
        <f>IFERROR(IF(A18="","",IF('Parâmetros'!$B$10&lt;&gt;"OK","Configuração a rever",IF(F18="Cessado","Cessado",IF(K18="","Sem data prevista",IF(W18&lt;0,"Data ultrapassada",IF(W18&lt;='Parâmetros'!$B$6,"Crítico",IF(W18&lt;='Parâmetros'!$B$7,"Atenção",IF(W18&lt;='Parâmetros'!$B$8,"Planeamento","Sem alerta")))))))),"Verificar")</f>
        <v/>
      </c>
      <c r="Y18" s="25">
        <f>IFERROR(IF(A18="","",IF(COUNTIF($A$7:$A$106,A18)=1,"OK","Duplicado")),"Verificar")</f>
        <v/>
      </c>
      <c r="Z18" s="25">
        <f>IFERROR(IF(A18="","",IF(Y18&lt;&gt;"OK","ID duplicado",IF(OR(E18="",F18="",J18=""),"Campos obrigatórios em falta",IF(AND(K18&lt;&gt;"",K18&lt;J18),"Datas a corrigir",IF(AND(E18="Contrato a termo certo",F18&lt;&gt;"Cessado",K18=""),"Falta data prevista",IF(AND(F18="Cessado",S18=""),"Registar cessação efetiva",IF(T18="Pendente","Documentação pendente","OK"))))))),"Verificar")</f>
        <v/>
      </c>
    </row>
    <row r="19" ht="34" customHeight="1">
      <c r="A19" s="20" t="n"/>
      <c r="B19" s="20" t="n"/>
      <c r="C19" s="20" t="n"/>
      <c r="D19" s="20" t="n"/>
      <c r="E19" s="20" t="n"/>
      <c r="F19" s="20" t="n"/>
      <c r="G19" s="21" t="n"/>
      <c r="H19" s="22" t="n"/>
      <c r="I19" s="22" t="n"/>
      <c r="J19" s="22" t="n"/>
      <c r="K19" s="22" t="n"/>
      <c r="L19" s="23">
        <f>IFERROR(IF(OR(A19="",J19="",K19=""),"",K19-J19+1),"")</f>
        <v/>
      </c>
      <c r="M19" s="24" t="n"/>
      <c r="N19" s="20" t="n"/>
      <c r="O19" s="20" t="n"/>
      <c r="P19" s="20" t="n"/>
      <c r="Q19" s="22" t="n"/>
      <c r="R19" s="22" t="n"/>
      <c r="S19" s="22" t="n"/>
      <c r="T19" s="20" t="n"/>
      <c r="U19" s="20" t="n"/>
      <c r="V19" s="21" t="n"/>
      <c r="W19" s="23">
        <f>IFERROR(IF(OR(A19="",F19="Cessado",K19=""),"",K19-'Parâmetros'!$B$5),"")</f>
        <v/>
      </c>
      <c r="X19" s="25">
        <f>IFERROR(IF(A19="","",IF('Parâmetros'!$B$10&lt;&gt;"OK","Configuração a rever",IF(F19="Cessado","Cessado",IF(K19="","Sem data prevista",IF(W19&lt;0,"Data ultrapassada",IF(W19&lt;='Parâmetros'!$B$6,"Crítico",IF(W19&lt;='Parâmetros'!$B$7,"Atenção",IF(W19&lt;='Parâmetros'!$B$8,"Planeamento","Sem alerta")))))))),"Verificar")</f>
        <v/>
      </c>
      <c r="Y19" s="25">
        <f>IFERROR(IF(A19="","",IF(COUNTIF($A$7:$A$106,A19)=1,"OK","Duplicado")),"Verificar")</f>
        <v/>
      </c>
      <c r="Z19" s="25">
        <f>IFERROR(IF(A19="","",IF(Y19&lt;&gt;"OK","ID duplicado",IF(OR(E19="",F19="",J19=""),"Campos obrigatórios em falta",IF(AND(K19&lt;&gt;"",K19&lt;J19),"Datas a corrigir",IF(AND(E19="Contrato a termo certo",F19&lt;&gt;"Cessado",K19=""),"Falta data prevista",IF(AND(F19="Cessado",S19=""),"Registar cessação efetiva",IF(T19="Pendente","Documentação pendente","OK"))))))),"Verificar")</f>
        <v/>
      </c>
    </row>
    <row r="20" ht="34" customHeight="1">
      <c r="A20" s="20" t="n"/>
      <c r="B20" s="20" t="n"/>
      <c r="C20" s="20" t="n"/>
      <c r="D20" s="20" t="n"/>
      <c r="E20" s="20" t="n"/>
      <c r="F20" s="20" t="n"/>
      <c r="G20" s="21" t="n"/>
      <c r="H20" s="22" t="n"/>
      <c r="I20" s="22" t="n"/>
      <c r="J20" s="22" t="n"/>
      <c r="K20" s="22" t="n"/>
      <c r="L20" s="23">
        <f>IFERROR(IF(OR(A20="",J20="",K20=""),"",K20-J20+1),"")</f>
        <v/>
      </c>
      <c r="M20" s="24" t="n"/>
      <c r="N20" s="20" t="n"/>
      <c r="O20" s="20" t="n"/>
      <c r="P20" s="20" t="n"/>
      <c r="Q20" s="22" t="n"/>
      <c r="R20" s="22" t="n"/>
      <c r="S20" s="22" t="n"/>
      <c r="T20" s="20" t="n"/>
      <c r="U20" s="20" t="n"/>
      <c r="V20" s="21" t="n"/>
      <c r="W20" s="23">
        <f>IFERROR(IF(OR(A20="",F20="Cessado",K20=""),"",K20-'Parâmetros'!$B$5),"")</f>
        <v/>
      </c>
      <c r="X20" s="25">
        <f>IFERROR(IF(A20="","",IF('Parâmetros'!$B$10&lt;&gt;"OK","Configuração a rever",IF(F20="Cessado","Cessado",IF(K20="","Sem data prevista",IF(W20&lt;0,"Data ultrapassada",IF(W20&lt;='Parâmetros'!$B$6,"Crítico",IF(W20&lt;='Parâmetros'!$B$7,"Atenção",IF(W20&lt;='Parâmetros'!$B$8,"Planeamento","Sem alerta")))))))),"Verificar")</f>
        <v/>
      </c>
      <c r="Y20" s="25">
        <f>IFERROR(IF(A20="","",IF(COUNTIF($A$7:$A$106,A20)=1,"OK","Duplicado")),"Verificar")</f>
        <v/>
      </c>
      <c r="Z20" s="25">
        <f>IFERROR(IF(A20="","",IF(Y20&lt;&gt;"OK","ID duplicado",IF(OR(E20="",F20="",J20=""),"Campos obrigatórios em falta",IF(AND(K20&lt;&gt;"",K20&lt;J20),"Datas a corrigir",IF(AND(E20="Contrato a termo certo",F20&lt;&gt;"Cessado",K20=""),"Falta data prevista",IF(AND(F20="Cessado",S20=""),"Registar cessação efetiva",IF(T20="Pendente","Documentação pendente","OK"))))))),"Verificar")</f>
        <v/>
      </c>
    </row>
    <row r="21" ht="34" customHeight="1">
      <c r="A21" s="20" t="n"/>
      <c r="B21" s="20" t="n"/>
      <c r="C21" s="20" t="n"/>
      <c r="D21" s="20" t="n"/>
      <c r="E21" s="20" t="n"/>
      <c r="F21" s="20" t="n"/>
      <c r="G21" s="21" t="n"/>
      <c r="H21" s="22" t="n"/>
      <c r="I21" s="22" t="n"/>
      <c r="J21" s="22" t="n"/>
      <c r="K21" s="22" t="n"/>
      <c r="L21" s="23">
        <f>IFERROR(IF(OR(A21="",J21="",K21=""),"",K21-J21+1),"")</f>
        <v/>
      </c>
      <c r="M21" s="24" t="n"/>
      <c r="N21" s="20" t="n"/>
      <c r="O21" s="20" t="n"/>
      <c r="P21" s="20" t="n"/>
      <c r="Q21" s="22" t="n"/>
      <c r="R21" s="22" t="n"/>
      <c r="S21" s="22" t="n"/>
      <c r="T21" s="20" t="n"/>
      <c r="U21" s="20" t="n"/>
      <c r="V21" s="21" t="n"/>
      <c r="W21" s="23">
        <f>IFERROR(IF(OR(A21="",F21="Cessado",K21=""),"",K21-'Parâmetros'!$B$5),"")</f>
        <v/>
      </c>
      <c r="X21" s="25">
        <f>IFERROR(IF(A21="","",IF('Parâmetros'!$B$10&lt;&gt;"OK","Configuração a rever",IF(F21="Cessado","Cessado",IF(K21="","Sem data prevista",IF(W21&lt;0,"Data ultrapassada",IF(W21&lt;='Parâmetros'!$B$6,"Crítico",IF(W21&lt;='Parâmetros'!$B$7,"Atenção",IF(W21&lt;='Parâmetros'!$B$8,"Planeamento","Sem alerta")))))))),"Verificar")</f>
        <v/>
      </c>
      <c r="Y21" s="25">
        <f>IFERROR(IF(A21="","",IF(COUNTIF($A$7:$A$106,A21)=1,"OK","Duplicado")),"Verificar")</f>
        <v/>
      </c>
      <c r="Z21" s="25">
        <f>IFERROR(IF(A21="","",IF(Y21&lt;&gt;"OK","ID duplicado",IF(OR(E21="",F21="",J21=""),"Campos obrigatórios em falta",IF(AND(K21&lt;&gt;"",K21&lt;J21),"Datas a corrigir",IF(AND(E21="Contrato a termo certo",F21&lt;&gt;"Cessado",K21=""),"Falta data prevista",IF(AND(F21="Cessado",S21=""),"Registar cessação efetiva",IF(T21="Pendente","Documentação pendente","OK"))))))),"Verificar")</f>
        <v/>
      </c>
    </row>
    <row r="22" ht="34" customHeight="1">
      <c r="A22" s="20" t="n"/>
      <c r="B22" s="20" t="n"/>
      <c r="C22" s="20" t="n"/>
      <c r="D22" s="20" t="n"/>
      <c r="E22" s="20" t="n"/>
      <c r="F22" s="20" t="n"/>
      <c r="G22" s="21" t="n"/>
      <c r="H22" s="22" t="n"/>
      <c r="I22" s="22" t="n"/>
      <c r="J22" s="22" t="n"/>
      <c r="K22" s="22" t="n"/>
      <c r="L22" s="23">
        <f>IFERROR(IF(OR(A22="",J22="",K22=""),"",K22-J22+1),"")</f>
        <v/>
      </c>
      <c r="M22" s="24" t="n"/>
      <c r="N22" s="20" t="n"/>
      <c r="O22" s="20" t="n"/>
      <c r="P22" s="20" t="n"/>
      <c r="Q22" s="22" t="n"/>
      <c r="R22" s="22" t="n"/>
      <c r="S22" s="22" t="n"/>
      <c r="T22" s="20" t="n"/>
      <c r="U22" s="20" t="n"/>
      <c r="V22" s="21" t="n"/>
      <c r="W22" s="23">
        <f>IFERROR(IF(OR(A22="",F22="Cessado",K22=""),"",K22-'Parâmetros'!$B$5),"")</f>
        <v/>
      </c>
      <c r="X22" s="25">
        <f>IFERROR(IF(A22="","",IF('Parâmetros'!$B$10&lt;&gt;"OK","Configuração a rever",IF(F22="Cessado","Cessado",IF(K22="","Sem data prevista",IF(W22&lt;0,"Data ultrapassada",IF(W22&lt;='Parâmetros'!$B$6,"Crítico",IF(W22&lt;='Parâmetros'!$B$7,"Atenção",IF(W22&lt;='Parâmetros'!$B$8,"Planeamento","Sem alerta")))))))),"Verificar")</f>
        <v/>
      </c>
      <c r="Y22" s="25">
        <f>IFERROR(IF(A22="","",IF(COUNTIF($A$7:$A$106,A22)=1,"OK","Duplicado")),"Verificar")</f>
        <v/>
      </c>
      <c r="Z22" s="25">
        <f>IFERROR(IF(A22="","",IF(Y22&lt;&gt;"OK","ID duplicado",IF(OR(E22="",F22="",J22=""),"Campos obrigatórios em falta",IF(AND(K22&lt;&gt;"",K22&lt;J22),"Datas a corrigir",IF(AND(E22="Contrato a termo certo",F22&lt;&gt;"Cessado",K22=""),"Falta data prevista",IF(AND(F22="Cessado",S22=""),"Registar cessação efetiva",IF(T22="Pendente","Documentação pendente","OK"))))))),"Verificar")</f>
        <v/>
      </c>
    </row>
    <row r="23" ht="34" customHeight="1">
      <c r="A23" s="20" t="n"/>
      <c r="B23" s="20" t="n"/>
      <c r="C23" s="20" t="n"/>
      <c r="D23" s="20" t="n"/>
      <c r="E23" s="20" t="n"/>
      <c r="F23" s="20" t="n"/>
      <c r="G23" s="21" t="n"/>
      <c r="H23" s="22" t="n"/>
      <c r="I23" s="22" t="n"/>
      <c r="J23" s="22" t="n"/>
      <c r="K23" s="22" t="n"/>
      <c r="L23" s="23">
        <f>IFERROR(IF(OR(A23="",J23="",K23=""),"",K23-J23+1),"")</f>
        <v/>
      </c>
      <c r="M23" s="24" t="n"/>
      <c r="N23" s="20" t="n"/>
      <c r="O23" s="20" t="n"/>
      <c r="P23" s="20" t="n"/>
      <c r="Q23" s="22" t="n"/>
      <c r="R23" s="22" t="n"/>
      <c r="S23" s="22" t="n"/>
      <c r="T23" s="20" t="n"/>
      <c r="U23" s="20" t="n"/>
      <c r="V23" s="21" t="n"/>
      <c r="W23" s="23">
        <f>IFERROR(IF(OR(A23="",F23="Cessado",K23=""),"",K23-'Parâmetros'!$B$5),"")</f>
        <v/>
      </c>
      <c r="X23" s="25">
        <f>IFERROR(IF(A23="","",IF('Parâmetros'!$B$10&lt;&gt;"OK","Configuração a rever",IF(F23="Cessado","Cessado",IF(K23="","Sem data prevista",IF(W23&lt;0,"Data ultrapassada",IF(W23&lt;='Parâmetros'!$B$6,"Crítico",IF(W23&lt;='Parâmetros'!$B$7,"Atenção",IF(W23&lt;='Parâmetros'!$B$8,"Planeamento","Sem alerta")))))))),"Verificar")</f>
        <v/>
      </c>
      <c r="Y23" s="25">
        <f>IFERROR(IF(A23="","",IF(COUNTIF($A$7:$A$106,A23)=1,"OK","Duplicado")),"Verificar")</f>
        <v/>
      </c>
      <c r="Z23" s="25">
        <f>IFERROR(IF(A23="","",IF(Y23&lt;&gt;"OK","ID duplicado",IF(OR(E23="",F23="",J23=""),"Campos obrigatórios em falta",IF(AND(K23&lt;&gt;"",K23&lt;J23),"Datas a corrigir",IF(AND(E23="Contrato a termo certo",F23&lt;&gt;"Cessado",K23=""),"Falta data prevista",IF(AND(F23="Cessado",S23=""),"Registar cessação efetiva",IF(T23="Pendente","Documentação pendente","OK"))))))),"Verificar")</f>
        <v/>
      </c>
    </row>
    <row r="24" ht="34" customHeight="1">
      <c r="A24" s="20" t="n"/>
      <c r="B24" s="20" t="n"/>
      <c r="C24" s="20" t="n"/>
      <c r="D24" s="20" t="n"/>
      <c r="E24" s="20" t="n"/>
      <c r="F24" s="20" t="n"/>
      <c r="G24" s="21" t="n"/>
      <c r="H24" s="22" t="n"/>
      <c r="I24" s="22" t="n"/>
      <c r="J24" s="22" t="n"/>
      <c r="K24" s="22" t="n"/>
      <c r="L24" s="23">
        <f>IFERROR(IF(OR(A24="",J24="",K24=""),"",K24-J24+1),"")</f>
        <v/>
      </c>
      <c r="M24" s="24" t="n"/>
      <c r="N24" s="20" t="n"/>
      <c r="O24" s="20" t="n"/>
      <c r="P24" s="20" t="n"/>
      <c r="Q24" s="22" t="n"/>
      <c r="R24" s="22" t="n"/>
      <c r="S24" s="22" t="n"/>
      <c r="T24" s="20" t="n"/>
      <c r="U24" s="20" t="n"/>
      <c r="V24" s="21" t="n"/>
      <c r="W24" s="23">
        <f>IFERROR(IF(OR(A24="",F24="Cessado",K24=""),"",K24-'Parâmetros'!$B$5),"")</f>
        <v/>
      </c>
      <c r="X24" s="25">
        <f>IFERROR(IF(A24="","",IF('Parâmetros'!$B$10&lt;&gt;"OK","Configuração a rever",IF(F24="Cessado","Cessado",IF(K24="","Sem data prevista",IF(W24&lt;0,"Data ultrapassada",IF(W24&lt;='Parâmetros'!$B$6,"Crítico",IF(W24&lt;='Parâmetros'!$B$7,"Atenção",IF(W24&lt;='Parâmetros'!$B$8,"Planeamento","Sem alerta")))))))),"Verificar")</f>
        <v/>
      </c>
      <c r="Y24" s="25">
        <f>IFERROR(IF(A24="","",IF(COUNTIF($A$7:$A$106,A24)=1,"OK","Duplicado")),"Verificar")</f>
        <v/>
      </c>
      <c r="Z24" s="25">
        <f>IFERROR(IF(A24="","",IF(Y24&lt;&gt;"OK","ID duplicado",IF(OR(E24="",F24="",J24=""),"Campos obrigatórios em falta",IF(AND(K24&lt;&gt;"",K24&lt;J24),"Datas a corrigir",IF(AND(E24="Contrato a termo certo",F24&lt;&gt;"Cessado",K24=""),"Falta data prevista",IF(AND(F24="Cessado",S24=""),"Registar cessação efetiva",IF(T24="Pendente","Documentação pendente","OK"))))))),"Verificar")</f>
        <v/>
      </c>
    </row>
    <row r="25" ht="34" customHeight="1">
      <c r="A25" s="20" t="n"/>
      <c r="B25" s="20" t="n"/>
      <c r="C25" s="20" t="n"/>
      <c r="D25" s="20" t="n"/>
      <c r="E25" s="20" t="n"/>
      <c r="F25" s="20" t="n"/>
      <c r="G25" s="21" t="n"/>
      <c r="H25" s="22" t="n"/>
      <c r="I25" s="22" t="n"/>
      <c r="J25" s="22" t="n"/>
      <c r="K25" s="22" t="n"/>
      <c r="L25" s="23">
        <f>IFERROR(IF(OR(A25="",J25="",K25=""),"",K25-J25+1),"")</f>
        <v/>
      </c>
      <c r="M25" s="24" t="n"/>
      <c r="N25" s="20" t="n"/>
      <c r="O25" s="20" t="n"/>
      <c r="P25" s="20" t="n"/>
      <c r="Q25" s="22" t="n"/>
      <c r="R25" s="22" t="n"/>
      <c r="S25" s="22" t="n"/>
      <c r="T25" s="20" t="n"/>
      <c r="U25" s="20" t="n"/>
      <c r="V25" s="21" t="n"/>
      <c r="W25" s="23">
        <f>IFERROR(IF(OR(A25="",F25="Cessado",K25=""),"",K25-'Parâmetros'!$B$5),"")</f>
        <v/>
      </c>
      <c r="X25" s="25">
        <f>IFERROR(IF(A25="","",IF('Parâmetros'!$B$10&lt;&gt;"OK","Configuração a rever",IF(F25="Cessado","Cessado",IF(K25="","Sem data prevista",IF(W25&lt;0,"Data ultrapassada",IF(W25&lt;='Parâmetros'!$B$6,"Crítico",IF(W25&lt;='Parâmetros'!$B$7,"Atenção",IF(W25&lt;='Parâmetros'!$B$8,"Planeamento","Sem alerta")))))))),"Verificar")</f>
        <v/>
      </c>
      <c r="Y25" s="25">
        <f>IFERROR(IF(A25="","",IF(COUNTIF($A$7:$A$106,A25)=1,"OK","Duplicado")),"Verificar")</f>
        <v/>
      </c>
      <c r="Z25" s="25">
        <f>IFERROR(IF(A25="","",IF(Y25&lt;&gt;"OK","ID duplicado",IF(OR(E25="",F25="",J25=""),"Campos obrigatórios em falta",IF(AND(K25&lt;&gt;"",K25&lt;J25),"Datas a corrigir",IF(AND(E25="Contrato a termo certo",F25&lt;&gt;"Cessado",K25=""),"Falta data prevista",IF(AND(F25="Cessado",S25=""),"Registar cessação efetiva",IF(T25="Pendente","Documentação pendente","OK"))))))),"Verificar")</f>
        <v/>
      </c>
    </row>
    <row r="26" ht="34" customHeight="1">
      <c r="A26" s="20" t="n"/>
      <c r="B26" s="20" t="n"/>
      <c r="C26" s="20" t="n"/>
      <c r="D26" s="20" t="n"/>
      <c r="E26" s="20" t="n"/>
      <c r="F26" s="20" t="n"/>
      <c r="G26" s="21" t="n"/>
      <c r="H26" s="22" t="n"/>
      <c r="I26" s="22" t="n"/>
      <c r="J26" s="22" t="n"/>
      <c r="K26" s="22" t="n"/>
      <c r="L26" s="23">
        <f>IFERROR(IF(OR(A26="",J26="",K26=""),"",K26-J26+1),"")</f>
        <v/>
      </c>
      <c r="M26" s="24" t="n"/>
      <c r="N26" s="20" t="n"/>
      <c r="O26" s="20" t="n"/>
      <c r="P26" s="20" t="n"/>
      <c r="Q26" s="22" t="n"/>
      <c r="R26" s="22" t="n"/>
      <c r="S26" s="22" t="n"/>
      <c r="T26" s="20" t="n"/>
      <c r="U26" s="20" t="n"/>
      <c r="V26" s="21" t="n"/>
      <c r="W26" s="23">
        <f>IFERROR(IF(OR(A26="",F26="Cessado",K26=""),"",K26-'Parâmetros'!$B$5),"")</f>
        <v/>
      </c>
      <c r="X26" s="25">
        <f>IFERROR(IF(A26="","",IF('Parâmetros'!$B$10&lt;&gt;"OK","Configuração a rever",IF(F26="Cessado","Cessado",IF(K26="","Sem data prevista",IF(W26&lt;0,"Data ultrapassada",IF(W26&lt;='Parâmetros'!$B$6,"Crítico",IF(W26&lt;='Parâmetros'!$B$7,"Atenção",IF(W26&lt;='Parâmetros'!$B$8,"Planeamento","Sem alerta")))))))),"Verificar")</f>
        <v/>
      </c>
      <c r="Y26" s="25">
        <f>IFERROR(IF(A26="","",IF(COUNTIF($A$7:$A$106,A26)=1,"OK","Duplicado")),"Verificar")</f>
        <v/>
      </c>
      <c r="Z26" s="25">
        <f>IFERROR(IF(A26="","",IF(Y26&lt;&gt;"OK","ID duplicado",IF(OR(E26="",F26="",J26=""),"Campos obrigatórios em falta",IF(AND(K26&lt;&gt;"",K26&lt;J26),"Datas a corrigir",IF(AND(E26="Contrato a termo certo",F26&lt;&gt;"Cessado",K26=""),"Falta data prevista",IF(AND(F26="Cessado",S26=""),"Registar cessação efetiva",IF(T26="Pendente","Documentação pendente","OK"))))))),"Verificar")</f>
        <v/>
      </c>
    </row>
    <row r="27" ht="34" customHeight="1">
      <c r="A27" s="20" t="n"/>
      <c r="B27" s="20" t="n"/>
      <c r="C27" s="20" t="n"/>
      <c r="D27" s="20" t="n"/>
      <c r="E27" s="20" t="n"/>
      <c r="F27" s="20" t="n"/>
      <c r="G27" s="21" t="n"/>
      <c r="H27" s="22" t="n"/>
      <c r="I27" s="22" t="n"/>
      <c r="J27" s="22" t="n"/>
      <c r="K27" s="22" t="n"/>
      <c r="L27" s="23">
        <f>IFERROR(IF(OR(A27="",J27="",K27=""),"",K27-J27+1),"")</f>
        <v/>
      </c>
      <c r="M27" s="24" t="n"/>
      <c r="N27" s="20" t="n"/>
      <c r="O27" s="20" t="n"/>
      <c r="P27" s="20" t="n"/>
      <c r="Q27" s="22" t="n"/>
      <c r="R27" s="22" t="n"/>
      <c r="S27" s="22" t="n"/>
      <c r="T27" s="20" t="n"/>
      <c r="U27" s="20" t="n"/>
      <c r="V27" s="21" t="n"/>
      <c r="W27" s="23">
        <f>IFERROR(IF(OR(A27="",F27="Cessado",K27=""),"",K27-'Parâmetros'!$B$5),"")</f>
        <v/>
      </c>
      <c r="X27" s="25">
        <f>IFERROR(IF(A27="","",IF('Parâmetros'!$B$10&lt;&gt;"OK","Configuração a rever",IF(F27="Cessado","Cessado",IF(K27="","Sem data prevista",IF(W27&lt;0,"Data ultrapassada",IF(W27&lt;='Parâmetros'!$B$6,"Crítico",IF(W27&lt;='Parâmetros'!$B$7,"Atenção",IF(W27&lt;='Parâmetros'!$B$8,"Planeamento","Sem alerta")))))))),"Verificar")</f>
        <v/>
      </c>
      <c r="Y27" s="25">
        <f>IFERROR(IF(A27="","",IF(COUNTIF($A$7:$A$106,A27)=1,"OK","Duplicado")),"Verificar")</f>
        <v/>
      </c>
      <c r="Z27" s="25">
        <f>IFERROR(IF(A27="","",IF(Y27&lt;&gt;"OK","ID duplicado",IF(OR(E27="",F27="",J27=""),"Campos obrigatórios em falta",IF(AND(K27&lt;&gt;"",K27&lt;J27),"Datas a corrigir",IF(AND(E27="Contrato a termo certo",F27&lt;&gt;"Cessado",K27=""),"Falta data prevista",IF(AND(F27="Cessado",S27=""),"Registar cessação efetiva",IF(T27="Pendente","Documentação pendente","OK"))))))),"Verificar")</f>
        <v/>
      </c>
    </row>
    <row r="28" ht="34" customHeight="1">
      <c r="A28" s="20" t="n"/>
      <c r="B28" s="20" t="n"/>
      <c r="C28" s="20" t="n"/>
      <c r="D28" s="20" t="n"/>
      <c r="E28" s="20" t="n"/>
      <c r="F28" s="20" t="n"/>
      <c r="G28" s="21" t="n"/>
      <c r="H28" s="22" t="n"/>
      <c r="I28" s="22" t="n"/>
      <c r="J28" s="22" t="n"/>
      <c r="K28" s="22" t="n"/>
      <c r="L28" s="23">
        <f>IFERROR(IF(OR(A28="",J28="",K28=""),"",K28-J28+1),"")</f>
        <v/>
      </c>
      <c r="M28" s="24" t="n"/>
      <c r="N28" s="20" t="n"/>
      <c r="O28" s="20" t="n"/>
      <c r="P28" s="20" t="n"/>
      <c r="Q28" s="22" t="n"/>
      <c r="R28" s="22" t="n"/>
      <c r="S28" s="22" t="n"/>
      <c r="T28" s="20" t="n"/>
      <c r="U28" s="20" t="n"/>
      <c r="V28" s="21" t="n"/>
      <c r="W28" s="23">
        <f>IFERROR(IF(OR(A28="",F28="Cessado",K28=""),"",K28-'Parâmetros'!$B$5),"")</f>
        <v/>
      </c>
      <c r="X28" s="25">
        <f>IFERROR(IF(A28="","",IF('Parâmetros'!$B$10&lt;&gt;"OK","Configuração a rever",IF(F28="Cessado","Cessado",IF(K28="","Sem data prevista",IF(W28&lt;0,"Data ultrapassada",IF(W28&lt;='Parâmetros'!$B$6,"Crítico",IF(W28&lt;='Parâmetros'!$B$7,"Atenção",IF(W28&lt;='Parâmetros'!$B$8,"Planeamento","Sem alerta")))))))),"Verificar")</f>
        <v/>
      </c>
      <c r="Y28" s="25">
        <f>IFERROR(IF(A28="","",IF(COUNTIF($A$7:$A$106,A28)=1,"OK","Duplicado")),"Verificar")</f>
        <v/>
      </c>
      <c r="Z28" s="25">
        <f>IFERROR(IF(A28="","",IF(Y28&lt;&gt;"OK","ID duplicado",IF(OR(E28="",F28="",J28=""),"Campos obrigatórios em falta",IF(AND(K28&lt;&gt;"",K28&lt;J28),"Datas a corrigir",IF(AND(E28="Contrato a termo certo",F28&lt;&gt;"Cessado",K28=""),"Falta data prevista",IF(AND(F28="Cessado",S28=""),"Registar cessação efetiva",IF(T28="Pendente","Documentação pendente","OK"))))))),"Verificar")</f>
        <v/>
      </c>
    </row>
    <row r="29" ht="34" customHeight="1">
      <c r="A29" s="20" t="n"/>
      <c r="B29" s="20" t="n"/>
      <c r="C29" s="20" t="n"/>
      <c r="D29" s="20" t="n"/>
      <c r="E29" s="20" t="n"/>
      <c r="F29" s="20" t="n"/>
      <c r="G29" s="21" t="n"/>
      <c r="H29" s="22" t="n"/>
      <c r="I29" s="22" t="n"/>
      <c r="J29" s="22" t="n"/>
      <c r="K29" s="22" t="n"/>
      <c r="L29" s="23">
        <f>IFERROR(IF(OR(A29="",J29="",K29=""),"",K29-J29+1),"")</f>
        <v/>
      </c>
      <c r="M29" s="24" t="n"/>
      <c r="N29" s="20" t="n"/>
      <c r="O29" s="20" t="n"/>
      <c r="P29" s="20" t="n"/>
      <c r="Q29" s="22" t="n"/>
      <c r="R29" s="22" t="n"/>
      <c r="S29" s="22" t="n"/>
      <c r="T29" s="20" t="n"/>
      <c r="U29" s="20" t="n"/>
      <c r="V29" s="21" t="n"/>
      <c r="W29" s="23">
        <f>IFERROR(IF(OR(A29="",F29="Cessado",K29=""),"",K29-'Parâmetros'!$B$5),"")</f>
        <v/>
      </c>
      <c r="X29" s="25">
        <f>IFERROR(IF(A29="","",IF('Parâmetros'!$B$10&lt;&gt;"OK","Configuração a rever",IF(F29="Cessado","Cessado",IF(K29="","Sem data prevista",IF(W29&lt;0,"Data ultrapassada",IF(W29&lt;='Parâmetros'!$B$6,"Crítico",IF(W29&lt;='Parâmetros'!$B$7,"Atenção",IF(W29&lt;='Parâmetros'!$B$8,"Planeamento","Sem alerta")))))))),"Verificar")</f>
        <v/>
      </c>
      <c r="Y29" s="25">
        <f>IFERROR(IF(A29="","",IF(COUNTIF($A$7:$A$106,A29)=1,"OK","Duplicado")),"Verificar")</f>
        <v/>
      </c>
      <c r="Z29" s="25">
        <f>IFERROR(IF(A29="","",IF(Y29&lt;&gt;"OK","ID duplicado",IF(OR(E29="",F29="",J29=""),"Campos obrigatórios em falta",IF(AND(K29&lt;&gt;"",K29&lt;J29),"Datas a corrigir",IF(AND(E29="Contrato a termo certo",F29&lt;&gt;"Cessado",K29=""),"Falta data prevista",IF(AND(F29="Cessado",S29=""),"Registar cessação efetiva",IF(T29="Pendente","Documentação pendente","OK"))))))),"Verificar")</f>
        <v/>
      </c>
    </row>
    <row r="30" ht="34" customHeight="1">
      <c r="A30" s="20" t="n"/>
      <c r="B30" s="20" t="n"/>
      <c r="C30" s="20" t="n"/>
      <c r="D30" s="20" t="n"/>
      <c r="E30" s="20" t="n"/>
      <c r="F30" s="20" t="n"/>
      <c r="G30" s="21" t="n"/>
      <c r="H30" s="22" t="n"/>
      <c r="I30" s="22" t="n"/>
      <c r="J30" s="22" t="n"/>
      <c r="K30" s="22" t="n"/>
      <c r="L30" s="23">
        <f>IFERROR(IF(OR(A30="",J30="",K30=""),"",K30-J30+1),"")</f>
        <v/>
      </c>
      <c r="M30" s="24" t="n"/>
      <c r="N30" s="20" t="n"/>
      <c r="O30" s="20" t="n"/>
      <c r="P30" s="20" t="n"/>
      <c r="Q30" s="22" t="n"/>
      <c r="R30" s="22" t="n"/>
      <c r="S30" s="22" t="n"/>
      <c r="T30" s="20" t="n"/>
      <c r="U30" s="20" t="n"/>
      <c r="V30" s="21" t="n"/>
      <c r="W30" s="23">
        <f>IFERROR(IF(OR(A30="",F30="Cessado",K30=""),"",K30-'Parâmetros'!$B$5),"")</f>
        <v/>
      </c>
      <c r="X30" s="25">
        <f>IFERROR(IF(A30="","",IF('Parâmetros'!$B$10&lt;&gt;"OK","Configuração a rever",IF(F30="Cessado","Cessado",IF(K30="","Sem data prevista",IF(W30&lt;0,"Data ultrapassada",IF(W30&lt;='Parâmetros'!$B$6,"Crítico",IF(W30&lt;='Parâmetros'!$B$7,"Atenção",IF(W30&lt;='Parâmetros'!$B$8,"Planeamento","Sem alerta")))))))),"Verificar")</f>
        <v/>
      </c>
      <c r="Y30" s="25">
        <f>IFERROR(IF(A30="","",IF(COUNTIF($A$7:$A$106,A30)=1,"OK","Duplicado")),"Verificar")</f>
        <v/>
      </c>
      <c r="Z30" s="25">
        <f>IFERROR(IF(A30="","",IF(Y30&lt;&gt;"OK","ID duplicado",IF(OR(E30="",F30="",J30=""),"Campos obrigatórios em falta",IF(AND(K30&lt;&gt;"",K30&lt;J30),"Datas a corrigir",IF(AND(E30="Contrato a termo certo",F30&lt;&gt;"Cessado",K30=""),"Falta data prevista",IF(AND(F30="Cessado",S30=""),"Registar cessação efetiva",IF(T30="Pendente","Documentação pendente","OK"))))))),"Verificar")</f>
        <v/>
      </c>
    </row>
    <row r="31" ht="34" customHeight="1">
      <c r="A31" s="20" t="n"/>
      <c r="B31" s="20" t="n"/>
      <c r="C31" s="20" t="n"/>
      <c r="D31" s="20" t="n"/>
      <c r="E31" s="20" t="n"/>
      <c r="F31" s="20" t="n"/>
      <c r="G31" s="21" t="n"/>
      <c r="H31" s="22" t="n"/>
      <c r="I31" s="22" t="n"/>
      <c r="J31" s="22" t="n"/>
      <c r="K31" s="22" t="n"/>
      <c r="L31" s="23">
        <f>IFERROR(IF(OR(A31="",J31="",K31=""),"",K31-J31+1),"")</f>
        <v/>
      </c>
      <c r="M31" s="24" t="n"/>
      <c r="N31" s="20" t="n"/>
      <c r="O31" s="20" t="n"/>
      <c r="P31" s="20" t="n"/>
      <c r="Q31" s="22" t="n"/>
      <c r="R31" s="22" t="n"/>
      <c r="S31" s="22" t="n"/>
      <c r="T31" s="20" t="n"/>
      <c r="U31" s="20" t="n"/>
      <c r="V31" s="21" t="n"/>
      <c r="W31" s="23">
        <f>IFERROR(IF(OR(A31="",F31="Cessado",K31=""),"",K31-'Parâmetros'!$B$5),"")</f>
        <v/>
      </c>
      <c r="X31" s="25">
        <f>IFERROR(IF(A31="","",IF('Parâmetros'!$B$10&lt;&gt;"OK","Configuração a rever",IF(F31="Cessado","Cessado",IF(K31="","Sem data prevista",IF(W31&lt;0,"Data ultrapassada",IF(W31&lt;='Parâmetros'!$B$6,"Crítico",IF(W31&lt;='Parâmetros'!$B$7,"Atenção",IF(W31&lt;='Parâmetros'!$B$8,"Planeamento","Sem alerta")))))))),"Verificar")</f>
        <v/>
      </c>
      <c r="Y31" s="25">
        <f>IFERROR(IF(A31="","",IF(COUNTIF($A$7:$A$106,A31)=1,"OK","Duplicado")),"Verificar")</f>
        <v/>
      </c>
      <c r="Z31" s="25">
        <f>IFERROR(IF(A31="","",IF(Y31&lt;&gt;"OK","ID duplicado",IF(OR(E31="",F31="",J31=""),"Campos obrigatórios em falta",IF(AND(K31&lt;&gt;"",K31&lt;J31),"Datas a corrigir",IF(AND(E31="Contrato a termo certo",F31&lt;&gt;"Cessado",K31=""),"Falta data prevista",IF(AND(F31="Cessado",S31=""),"Registar cessação efetiva",IF(T31="Pendente","Documentação pendente","OK"))))))),"Verificar")</f>
        <v/>
      </c>
    </row>
    <row r="32" ht="34" customHeight="1">
      <c r="A32" s="20" t="n"/>
      <c r="B32" s="20" t="n"/>
      <c r="C32" s="20" t="n"/>
      <c r="D32" s="20" t="n"/>
      <c r="E32" s="20" t="n"/>
      <c r="F32" s="20" t="n"/>
      <c r="G32" s="21" t="n"/>
      <c r="H32" s="22" t="n"/>
      <c r="I32" s="22" t="n"/>
      <c r="J32" s="22" t="n"/>
      <c r="K32" s="22" t="n"/>
      <c r="L32" s="23">
        <f>IFERROR(IF(OR(A32="",J32="",K32=""),"",K32-J32+1),"")</f>
        <v/>
      </c>
      <c r="M32" s="24" t="n"/>
      <c r="N32" s="20" t="n"/>
      <c r="O32" s="20" t="n"/>
      <c r="P32" s="20" t="n"/>
      <c r="Q32" s="22" t="n"/>
      <c r="R32" s="22" t="n"/>
      <c r="S32" s="22" t="n"/>
      <c r="T32" s="20" t="n"/>
      <c r="U32" s="20" t="n"/>
      <c r="V32" s="21" t="n"/>
      <c r="W32" s="23">
        <f>IFERROR(IF(OR(A32="",F32="Cessado",K32=""),"",K32-'Parâmetros'!$B$5),"")</f>
        <v/>
      </c>
      <c r="X32" s="25">
        <f>IFERROR(IF(A32="","",IF('Parâmetros'!$B$10&lt;&gt;"OK","Configuração a rever",IF(F32="Cessado","Cessado",IF(K32="","Sem data prevista",IF(W32&lt;0,"Data ultrapassada",IF(W32&lt;='Parâmetros'!$B$6,"Crítico",IF(W32&lt;='Parâmetros'!$B$7,"Atenção",IF(W32&lt;='Parâmetros'!$B$8,"Planeamento","Sem alerta")))))))),"Verificar")</f>
        <v/>
      </c>
      <c r="Y32" s="25">
        <f>IFERROR(IF(A32="","",IF(COUNTIF($A$7:$A$106,A32)=1,"OK","Duplicado")),"Verificar")</f>
        <v/>
      </c>
      <c r="Z32" s="25">
        <f>IFERROR(IF(A32="","",IF(Y32&lt;&gt;"OK","ID duplicado",IF(OR(E32="",F32="",J32=""),"Campos obrigatórios em falta",IF(AND(K32&lt;&gt;"",K32&lt;J32),"Datas a corrigir",IF(AND(E32="Contrato a termo certo",F32&lt;&gt;"Cessado",K32=""),"Falta data prevista",IF(AND(F32="Cessado",S32=""),"Registar cessação efetiva",IF(T32="Pendente","Documentação pendente","OK"))))))),"Verificar")</f>
        <v/>
      </c>
    </row>
    <row r="33" ht="34" customHeight="1">
      <c r="A33" s="20" t="n"/>
      <c r="B33" s="20" t="n"/>
      <c r="C33" s="20" t="n"/>
      <c r="D33" s="20" t="n"/>
      <c r="E33" s="20" t="n"/>
      <c r="F33" s="20" t="n"/>
      <c r="G33" s="21" t="n"/>
      <c r="H33" s="22" t="n"/>
      <c r="I33" s="22" t="n"/>
      <c r="J33" s="22" t="n"/>
      <c r="K33" s="22" t="n"/>
      <c r="L33" s="23">
        <f>IFERROR(IF(OR(A33="",J33="",K33=""),"",K33-J33+1),"")</f>
        <v/>
      </c>
      <c r="M33" s="24" t="n"/>
      <c r="N33" s="20" t="n"/>
      <c r="O33" s="20" t="n"/>
      <c r="P33" s="20" t="n"/>
      <c r="Q33" s="22" t="n"/>
      <c r="R33" s="22" t="n"/>
      <c r="S33" s="22" t="n"/>
      <c r="T33" s="20" t="n"/>
      <c r="U33" s="20" t="n"/>
      <c r="V33" s="21" t="n"/>
      <c r="W33" s="23">
        <f>IFERROR(IF(OR(A33="",F33="Cessado",K33=""),"",K33-'Parâmetros'!$B$5),"")</f>
        <v/>
      </c>
      <c r="X33" s="25">
        <f>IFERROR(IF(A33="","",IF('Parâmetros'!$B$10&lt;&gt;"OK","Configuração a rever",IF(F33="Cessado","Cessado",IF(K33="","Sem data prevista",IF(W33&lt;0,"Data ultrapassada",IF(W33&lt;='Parâmetros'!$B$6,"Crítico",IF(W33&lt;='Parâmetros'!$B$7,"Atenção",IF(W33&lt;='Parâmetros'!$B$8,"Planeamento","Sem alerta")))))))),"Verificar")</f>
        <v/>
      </c>
      <c r="Y33" s="25">
        <f>IFERROR(IF(A33="","",IF(COUNTIF($A$7:$A$106,A33)=1,"OK","Duplicado")),"Verificar")</f>
        <v/>
      </c>
      <c r="Z33" s="25">
        <f>IFERROR(IF(A33="","",IF(Y33&lt;&gt;"OK","ID duplicado",IF(OR(E33="",F33="",J33=""),"Campos obrigatórios em falta",IF(AND(K33&lt;&gt;"",K33&lt;J33),"Datas a corrigir",IF(AND(E33="Contrato a termo certo",F33&lt;&gt;"Cessado",K33=""),"Falta data prevista",IF(AND(F33="Cessado",S33=""),"Registar cessação efetiva",IF(T33="Pendente","Documentação pendente","OK"))))))),"Verificar")</f>
        <v/>
      </c>
    </row>
    <row r="34" ht="34" customHeight="1">
      <c r="A34" s="20" t="n"/>
      <c r="B34" s="20" t="n"/>
      <c r="C34" s="20" t="n"/>
      <c r="D34" s="20" t="n"/>
      <c r="E34" s="20" t="n"/>
      <c r="F34" s="20" t="n"/>
      <c r="G34" s="21" t="n"/>
      <c r="H34" s="22" t="n"/>
      <c r="I34" s="22" t="n"/>
      <c r="J34" s="22" t="n"/>
      <c r="K34" s="22" t="n"/>
      <c r="L34" s="23">
        <f>IFERROR(IF(OR(A34="",J34="",K34=""),"",K34-J34+1),"")</f>
        <v/>
      </c>
      <c r="M34" s="24" t="n"/>
      <c r="N34" s="20" t="n"/>
      <c r="O34" s="20" t="n"/>
      <c r="P34" s="20" t="n"/>
      <c r="Q34" s="22" t="n"/>
      <c r="R34" s="22" t="n"/>
      <c r="S34" s="22" t="n"/>
      <c r="T34" s="20" t="n"/>
      <c r="U34" s="20" t="n"/>
      <c r="V34" s="21" t="n"/>
      <c r="W34" s="23">
        <f>IFERROR(IF(OR(A34="",F34="Cessado",K34=""),"",K34-'Parâmetros'!$B$5),"")</f>
        <v/>
      </c>
      <c r="X34" s="25">
        <f>IFERROR(IF(A34="","",IF('Parâmetros'!$B$10&lt;&gt;"OK","Configuração a rever",IF(F34="Cessado","Cessado",IF(K34="","Sem data prevista",IF(W34&lt;0,"Data ultrapassada",IF(W34&lt;='Parâmetros'!$B$6,"Crítico",IF(W34&lt;='Parâmetros'!$B$7,"Atenção",IF(W34&lt;='Parâmetros'!$B$8,"Planeamento","Sem alerta")))))))),"Verificar")</f>
        <v/>
      </c>
      <c r="Y34" s="25">
        <f>IFERROR(IF(A34="","",IF(COUNTIF($A$7:$A$106,A34)=1,"OK","Duplicado")),"Verificar")</f>
        <v/>
      </c>
      <c r="Z34" s="25">
        <f>IFERROR(IF(A34="","",IF(Y34&lt;&gt;"OK","ID duplicado",IF(OR(E34="",F34="",J34=""),"Campos obrigatórios em falta",IF(AND(K34&lt;&gt;"",K34&lt;J34),"Datas a corrigir",IF(AND(E34="Contrato a termo certo",F34&lt;&gt;"Cessado",K34=""),"Falta data prevista",IF(AND(F34="Cessado",S34=""),"Registar cessação efetiva",IF(T34="Pendente","Documentação pendente","OK"))))))),"Verificar")</f>
        <v/>
      </c>
    </row>
    <row r="35" ht="34" customHeight="1">
      <c r="A35" s="20" t="n"/>
      <c r="B35" s="20" t="n"/>
      <c r="C35" s="20" t="n"/>
      <c r="D35" s="20" t="n"/>
      <c r="E35" s="20" t="n"/>
      <c r="F35" s="20" t="n"/>
      <c r="G35" s="21" t="n"/>
      <c r="H35" s="22" t="n"/>
      <c r="I35" s="22" t="n"/>
      <c r="J35" s="22" t="n"/>
      <c r="K35" s="22" t="n"/>
      <c r="L35" s="23">
        <f>IFERROR(IF(OR(A35="",J35="",K35=""),"",K35-J35+1),"")</f>
        <v/>
      </c>
      <c r="M35" s="24" t="n"/>
      <c r="N35" s="20" t="n"/>
      <c r="O35" s="20" t="n"/>
      <c r="P35" s="20" t="n"/>
      <c r="Q35" s="22" t="n"/>
      <c r="R35" s="22" t="n"/>
      <c r="S35" s="22" t="n"/>
      <c r="T35" s="20" t="n"/>
      <c r="U35" s="20" t="n"/>
      <c r="V35" s="21" t="n"/>
      <c r="W35" s="23">
        <f>IFERROR(IF(OR(A35="",F35="Cessado",K35=""),"",K35-'Parâmetros'!$B$5),"")</f>
        <v/>
      </c>
      <c r="X35" s="25">
        <f>IFERROR(IF(A35="","",IF('Parâmetros'!$B$10&lt;&gt;"OK","Configuração a rever",IF(F35="Cessado","Cessado",IF(K35="","Sem data prevista",IF(W35&lt;0,"Data ultrapassada",IF(W35&lt;='Parâmetros'!$B$6,"Crítico",IF(W35&lt;='Parâmetros'!$B$7,"Atenção",IF(W35&lt;='Parâmetros'!$B$8,"Planeamento","Sem alerta")))))))),"Verificar")</f>
        <v/>
      </c>
      <c r="Y35" s="25">
        <f>IFERROR(IF(A35="","",IF(COUNTIF($A$7:$A$106,A35)=1,"OK","Duplicado")),"Verificar")</f>
        <v/>
      </c>
      <c r="Z35" s="25">
        <f>IFERROR(IF(A35="","",IF(Y35&lt;&gt;"OK","ID duplicado",IF(OR(E35="",F35="",J35=""),"Campos obrigatórios em falta",IF(AND(K35&lt;&gt;"",K35&lt;J35),"Datas a corrigir",IF(AND(E35="Contrato a termo certo",F35&lt;&gt;"Cessado",K35=""),"Falta data prevista",IF(AND(F35="Cessado",S35=""),"Registar cessação efetiva",IF(T35="Pendente","Documentação pendente","OK"))))))),"Verificar")</f>
        <v/>
      </c>
    </row>
    <row r="36" ht="34" customHeight="1">
      <c r="A36" s="20" t="n"/>
      <c r="B36" s="20" t="n"/>
      <c r="C36" s="20" t="n"/>
      <c r="D36" s="20" t="n"/>
      <c r="E36" s="20" t="n"/>
      <c r="F36" s="20" t="n"/>
      <c r="G36" s="21" t="n"/>
      <c r="H36" s="22" t="n"/>
      <c r="I36" s="22" t="n"/>
      <c r="J36" s="22" t="n"/>
      <c r="K36" s="22" t="n"/>
      <c r="L36" s="23">
        <f>IFERROR(IF(OR(A36="",J36="",K36=""),"",K36-J36+1),"")</f>
        <v/>
      </c>
      <c r="M36" s="24" t="n"/>
      <c r="N36" s="20" t="n"/>
      <c r="O36" s="20" t="n"/>
      <c r="P36" s="20" t="n"/>
      <c r="Q36" s="22" t="n"/>
      <c r="R36" s="22" t="n"/>
      <c r="S36" s="22" t="n"/>
      <c r="T36" s="20" t="n"/>
      <c r="U36" s="20" t="n"/>
      <c r="V36" s="21" t="n"/>
      <c r="W36" s="23">
        <f>IFERROR(IF(OR(A36="",F36="Cessado",K36=""),"",K36-'Parâmetros'!$B$5),"")</f>
        <v/>
      </c>
      <c r="X36" s="25">
        <f>IFERROR(IF(A36="","",IF('Parâmetros'!$B$10&lt;&gt;"OK","Configuração a rever",IF(F36="Cessado","Cessado",IF(K36="","Sem data prevista",IF(W36&lt;0,"Data ultrapassada",IF(W36&lt;='Parâmetros'!$B$6,"Crítico",IF(W36&lt;='Parâmetros'!$B$7,"Atenção",IF(W36&lt;='Parâmetros'!$B$8,"Planeamento","Sem alerta")))))))),"Verificar")</f>
        <v/>
      </c>
      <c r="Y36" s="25">
        <f>IFERROR(IF(A36="","",IF(COUNTIF($A$7:$A$106,A36)=1,"OK","Duplicado")),"Verificar")</f>
        <v/>
      </c>
      <c r="Z36" s="25">
        <f>IFERROR(IF(A36="","",IF(Y36&lt;&gt;"OK","ID duplicado",IF(OR(E36="",F36="",J36=""),"Campos obrigatórios em falta",IF(AND(K36&lt;&gt;"",K36&lt;J36),"Datas a corrigir",IF(AND(E36="Contrato a termo certo",F36&lt;&gt;"Cessado",K36=""),"Falta data prevista",IF(AND(F36="Cessado",S36=""),"Registar cessação efetiva",IF(T36="Pendente","Documentação pendente","OK"))))))),"Verificar")</f>
        <v/>
      </c>
    </row>
    <row r="37" ht="34" customHeight="1">
      <c r="A37" s="20" t="n"/>
      <c r="B37" s="20" t="n"/>
      <c r="C37" s="20" t="n"/>
      <c r="D37" s="20" t="n"/>
      <c r="E37" s="20" t="n"/>
      <c r="F37" s="20" t="n"/>
      <c r="G37" s="21" t="n"/>
      <c r="H37" s="22" t="n"/>
      <c r="I37" s="22" t="n"/>
      <c r="J37" s="22" t="n"/>
      <c r="K37" s="22" t="n"/>
      <c r="L37" s="23">
        <f>IFERROR(IF(OR(A37="",J37="",K37=""),"",K37-J37+1),"")</f>
        <v/>
      </c>
      <c r="M37" s="24" t="n"/>
      <c r="N37" s="20" t="n"/>
      <c r="O37" s="20" t="n"/>
      <c r="P37" s="20" t="n"/>
      <c r="Q37" s="22" t="n"/>
      <c r="R37" s="22" t="n"/>
      <c r="S37" s="22" t="n"/>
      <c r="T37" s="20" t="n"/>
      <c r="U37" s="20" t="n"/>
      <c r="V37" s="21" t="n"/>
      <c r="W37" s="23">
        <f>IFERROR(IF(OR(A37="",F37="Cessado",K37=""),"",K37-'Parâmetros'!$B$5),"")</f>
        <v/>
      </c>
      <c r="X37" s="25">
        <f>IFERROR(IF(A37="","",IF('Parâmetros'!$B$10&lt;&gt;"OK","Configuração a rever",IF(F37="Cessado","Cessado",IF(K37="","Sem data prevista",IF(W37&lt;0,"Data ultrapassada",IF(W37&lt;='Parâmetros'!$B$6,"Crítico",IF(W37&lt;='Parâmetros'!$B$7,"Atenção",IF(W37&lt;='Parâmetros'!$B$8,"Planeamento","Sem alerta")))))))),"Verificar")</f>
        <v/>
      </c>
      <c r="Y37" s="25">
        <f>IFERROR(IF(A37="","",IF(COUNTIF($A$7:$A$106,A37)=1,"OK","Duplicado")),"Verificar")</f>
        <v/>
      </c>
      <c r="Z37" s="25">
        <f>IFERROR(IF(A37="","",IF(Y37&lt;&gt;"OK","ID duplicado",IF(OR(E37="",F37="",J37=""),"Campos obrigatórios em falta",IF(AND(K37&lt;&gt;"",K37&lt;J37),"Datas a corrigir",IF(AND(E37="Contrato a termo certo",F37&lt;&gt;"Cessado",K37=""),"Falta data prevista",IF(AND(F37="Cessado",S37=""),"Registar cessação efetiva",IF(T37="Pendente","Documentação pendente","OK"))))))),"Verificar")</f>
        <v/>
      </c>
    </row>
    <row r="38" ht="34" customHeight="1">
      <c r="A38" s="20" t="n"/>
      <c r="B38" s="20" t="n"/>
      <c r="C38" s="20" t="n"/>
      <c r="D38" s="20" t="n"/>
      <c r="E38" s="20" t="n"/>
      <c r="F38" s="20" t="n"/>
      <c r="G38" s="21" t="n"/>
      <c r="H38" s="22" t="n"/>
      <c r="I38" s="22" t="n"/>
      <c r="J38" s="22" t="n"/>
      <c r="K38" s="22" t="n"/>
      <c r="L38" s="23">
        <f>IFERROR(IF(OR(A38="",J38="",K38=""),"",K38-J38+1),"")</f>
        <v/>
      </c>
      <c r="M38" s="24" t="n"/>
      <c r="N38" s="20" t="n"/>
      <c r="O38" s="20" t="n"/>
      <c r="P38" s="20" t="n"/>
      <c r="Q38" s="22" t="n"/>
      <c r="R38" s="22" t="n"/>
      <c r="S38" s="22" t="n"/>
      <c r="T38" s="20" t="n"/>
      <c r="U38" s="20" t="n"/>
      <c r="V38" s="21" t="n"/>
      <c r="W38" s="23">
        <f>IFERROR(IF(OR(A38="",F38="Cessado",K38=""),"",K38-'Parâmetros'!$B$5),"")</f>
        <v/>
      </c>
      <c r="X38" s="25">
        <f>IFERROR(IF(A38="","",IF('Parâmetros'!$B$10&lt;&gt;"OK","Configuração a rever",IF(F38="Cessado","Cessado",IF(K38="","Sem data prevista",IF(W38&lt;0,"Data ultrapassada",IF(W38&lt;='Parâmetros'!$B$6,"Crítico",IF(W38&lt;='Parâmetros'!$B$7,"Atenção",IF(W38&lt;='Parâmetros'!$B$8,"Planeamento","Sem alerta")))))))),"Verificar")</f>
        <v/>
      </c>
      <c r="Y38" s="25">
        <f>IFERROR(IF(A38="","",IF(COUNTIF($A$7:$A$106,A38)=1,"OK","Duplicado")),"Verificar")</f>
        <v/>
      </c>
      <c r="Z38" s="25">
        <f>IFERROR(IF(A38="","",IF(Y38&lt;&gt;"OK","ID duplicado",IF(OR(E38="",F38="",J38=""),"Campos obrigatórios em falta",IF(AND(K38&lt;&gt;"",K38&lt;J38),"Datas a corrigir",IF(AND(E38="Contrato a termo certo",F38&lt;&gt;"Cessado",K38=""),"Falta data prevista",IF(AND(F38="Cessado",S38=""),"Registar cessação efetiva",IF(T38="Pendente","Documentação pendente","OK"))))))),"Verificar")</f>
        <v/>
      </c>
    </row>
    <row r="39" ht="34" customHeight="1">
      <c r="A39" s="20" t="n"/>
      <c r="B39" s="20" t="n"/>
      <c r="C39" s="20" t="n"/>
      <c r="D39" s="20" t="n"/>
      <c r="E39" s="20" t="n"/>
      <c r="F39" s="20" t="n"/>
      <c r="G39" s="21" t="n"/>
      <c r="H39" s="22" t="n"/>
      <c r="I39" s="22" t="n"/>
      <c r="J39" s="22" t="n"/>
      <c r="K39" s="22" t="n"/>
      <c r="L39" s="23">
        <f>IFERROR(IF(OR(A39="",J39="",K39=""),"",K39-J39+1),"")</f>
        <v/>
      </c>
      <c r="M39" s="24" t="n"/>
      <c r="N39" s="20" t="n"/>
      <c r="O39" s="20" t="n"/>
      <c r="P39" s="20" t="n"/>
      <c r="Q39" s="22" t="n"/>
      <c r="R39" s="22" t="n"/>
      <c r="S39" s="22" t="n"/>
      <c r="T39" s="20" t="n"/>
      <c r="U39" s="20" t="n"/>
      <c r="V39" s="21" t="n"/>
      <c r="W39" s="23">
        <f>IFERROR(IF(OR(A39="",F39="Cessado",K39=""),"",K39-'Parâmetros'!$B$5),"")</f>
        <v/>
      </c>
      <c r="X39" s="25">
        <f>IFERROR(IF(A39="","",IF('Parâmetros'!$B$10&lt;&gt;"OK","Configuração a rever",IF(F39="Cessado","Cessado",IF(K39="","Sem data prevista",IF(W39&lt;0,"Data ultrapassada",IF(W39&lt;='Parâmetros'!$B$6,"Crítico",IF(W39&lt;='Parâmetros'!$B$7,"Atenção",IF(W39&lt;='Parâmetros'!$B$8,"Planeamento","Sem alerta")))))))),"Verificar")</f>
        <v/>
      </c>
      <c r="Y39" s="25">
        <f>IFERROR(IF(A39="","",IF(COUNTIF($A$7:$A$106,A39)=1,"OK","Duplicado")),"Verificar")</f>
        <v/>
      </c>
      <c r="Z39" s="25">
        <f>IFERROR(IF(A39="","",IF(Y39&lt;&gt;"OK","ID duplicado",IF(OR(E39="",F39="",J39=""),"Campos obrigatórios em falta",IF(AND(K39&lt;&gt;"",K39&lt;J39),"Datas a corrigir",IF(AND(E39="Contrato a termo certo",F39&lt;&gt;"Cessado",K39=""),"Falta data prevista",IF(AND(F39="Cessado",S39=""),"Registar cessação efetiva",IF(T39="Pendente","Documentação pendente","OK"))))))),"Verificar")</f>
        <v/>
      </c>
    </row>
    <row r="40" ht="34" customHeight="1">
      <c r="A40" s="20" t="n"/>
      <c r="B40" s="20" t="n"/>
      <c r="C40" s="20" t="n"/>
      <c r="D40" s="20" t="n"/>
      <c r="E40" s="20" t="n"/>
      <c r="F40" s="20" t="n"/>
      <c r="G40" s="21" t="n"/>
      <c r="H40" s="22" t="n"/>
      <c r="I40" s="22" t="n"/>
      <c r="J40" s="22" t="n"/>
      <c r="K40" s="22" t="n"/>
      <c r="L40" s="23">
        <f>IFERROR(IF(OR(A40="",J40="",K40=""),"",K40-J40+1),"")</f>
        <v/>
      </c>
      <c r="M40" s="24" t="n"/>
      <c r="N40" s="20" t="n"/>
      <c r="O40" s="20" t="n"/>
      <c r="P40" s="20" t="n"/>
      <c r="Q40" s="22" t="n"/>
      <c r="R40" s="22" t="n"/>
      <c r="S40" s="22" t="n"/>
      <c r="T40" s="20" t="n"/>
      <c r="U40" s="20" t="n"/>
      <c r="V40" s="21" t="n"/>
      <c r="W40" s="23">
        <f>IFERROR(IF(OR(A40="",F40="Cessado",K40=""),"",K40-'Parâmetros'!$B$5),"")</f>
        <v/>
      </c>
      <c r="X40" s="25">
        <f>IFERROR(IF(A40="","",IF('Parâmetros'!$B$10&lt;&gt;"OK","Configuração a rever",IF(F40="Cessado","Cessado",IF(K40="","Sem data prevista",IF(W40&lt;0,"Data ultrapassada",IF(W40&lt;='Parâmetros'!$B$6,"Crítico",IF(W40&lt;='Parâmetros'!$B$7,"Atenção",IF(W40&lt;='Parâmetros'!$B$8,"Planeamento","Sem alerta")))))))),"Verificar")</f>
        <v/>
      </c>
      <c r="Y40" s="25">
        <f>IFERROR(IF(A40="","",IF(COUNTIF($A$7:$A$106,A40)=1,"OK","Duplicado")),"Verificar")</f>
        <v/>
      </c>
      <c r="Z40" s="25">
        <f>IFERROR(IF(A40="","",IF(Y40&lt;&gt;"OK","ID duplicado",IF(OR(E40="",F40="",J40=""),"Campos obrigatórios em falta",IF(AND(K40&lt;&gt;"",K40&lt;J40),"Datas a corrigir",IF(AND(E40="Contrato a termo certo",F40&lt;&gt;"Cessado",K40=""),"Falta data prevista",IF(AND(F40="Cessado",S40=""),"Registar cessação efetiva",IF(T40="Pendente","Documentação pendente","OK"))))))),"Verificar")</f>
        <v/>
      </c>
    </row>
    <row r="41" ht="34" customHeight="1">
      <c r="A41" s="20" t="n"/>
      <c r="B41" s="20" t="n"/>
      <c r="C41" s="20" t="n"/>
      <c r="D41" s="20" t="n"/>
      <c r="E41" s="20" t="n"/>
      <c r="F41" s="20" t="n"/>
      <c r="G41" s="21" t="n"/>
      <c r="H41" s="22" t="n"/>
      <c r="I41" s="22" t="n"/>
      <c r="J41" s="22" t="n"/>
      <c r="K41" s="22" t="n"/>
      <c r="L41" s="23">
        <f>IFERROR(IF(OR(A41="",J41="",K41=""),"",K41-J41+1),"")</f>
        <v/>
      </c>
      <c r="M41" s="24" t="n"/>
      <c r="N41" s="20" t="n"/>
      <c r="O41" s="20" t="n"/>
      <c r="P41" s="20" t="n"/>
      <c r="Q41" s="22" t="n"/>
      <c r="R41" s="22" t="n"/>
      <c r="S41" s="22" t="n"/>
      <c r="T41" s="20" t="n"/>
      <c r="U41" s="20" t="n"/>
      <c r="V41" s="21" t="n"/>
      <c r="W41" s="23">
        <f>IFERROR(IF(OR(A41="",F41="Cessado",K41=""),"",K41-'Parâmetros'!$B$5),"")</f>
        <v/>
      </c>
      <c r="X41" s="25">
        <f>IFERROR(IF(A41="","",IF('Parâmetros'!$B$10&lt;&gt;"OK","Configuração a rever",IF(F41="Cessado","Cessado",IF(K41="","Sem data prevista",IF(W41&lt;0,"Data ultrapassada",IF(W41&lt;='Parâmetros'!$B$6,"Crítico",IF(W41&lt;='Parâmetros'!$B$7,"Atenção",IF(W41&lt;='Parâmetros'!$B$8,"Planeamento","Sem alerta")))))))),"Verificar")</f>
        <v/>
      </c>
      <c r="Y41" s="25">
        <f>IFERROR(IF(A41="","",IF(COUNTIF($A$7:$A$106,A41)=1,"OK","Duplicado")),"Verificar")</f>
        <v/>
      </c>
      <c r="Z41" s="25">
        <f>IFERROR(IF(A41="","",IF(Y41&lt;&gt;"OK","ID duplicado",IF(OR(E41="",F41="",J41=""),"Campos obrigatórios em falta",IF(AND(K41&lt;&gt;"",K41&lt;J41),"Datas a corrigir",IF(AND(E41="Contrato a termo certo",F41&lt;&gt;"Cessado",K41=""),"Falta data prevista",IF(AND(F41="Cessado",S41=""),"Registar cessação efetiva",IF(T41="Pendente","Documentação pendente","OK"))))))),"Verificar")</f>
        <v/>
      </c>
    </row>
    <row r="42" ht="34" customHeight="1">
      <c r="A42" s="20" t="n"/>
      <c r="B42" s="20" t="n"/>
      <c r="C42" s="20" t="n"/>
      <c r="D42" s="20" t="n"/>
      <c r="E42" s="20" t="n"/>
      <c r="F42" s="20" t="n"/>
      <c r="G42" s="21" t="n"/>
      <c r="H42" s="22" t="n"/>
      <c r="I42" s="22" t="n"/>
      <c r="J42" s="22" t="n"/>
      <c r="K42" s="22" t="n"/>
      <c r="L42" s="23">
        <f>IFERROR(IF(OR(A42="",J42="",K42=""),"",K42-J42+1),"")</f>
        <v/>
      </c>
      <c r="M42" s="24" t="n"/>
      <c r="N42" s="20" t="n"/>
      <c r="O42" s="20" t="n"/>
      <c r="P42" s="20" t="n"/>
      <c r="Q42" s="22" t="n"/>
      <c r="R42" s="22" t="n"/>
      <c r="S42" s="22" t="n"/>
      <c r="T42" s="20" t="n"/>
      <c r="U42" s="20" t="n"/>
      <c r="V42" s="21" t="n"/>
      <c r="W42" s="23">
        <f>IFERROR(IF(OR(A42="",F42="Cessado",K42=""),"",K42-'Parâmetros'!$B$5),"")</f>
        <v/>
      </c>
      <c r="X42" s="25">
        <f>IFERROR(IF(A42="","",IF('Parâmetros'!$B$10&lt;&gt;"OK","Configuração a rever",IF(F42="Cessado","Cessado",IF(K42="","Sem data prevista",IF(W42&lt;0,"Data ultrapassada",IF(W42&lt;='Parâmetros'!$B$6,"Crítico",IF(W42&lt;='Parâmetros'!$B$7,"Atenção",IF(W42&lt;='Parâmetros'!$B$8,"Planeamento","Sem alerta")))))))),"Verificar")</f>
        <v/>
      </c>
      <c r="Y42" s="25">
        <f>IFERROR(IF(A42="","",IF(COUNTIF($A$7:$A$106,A42)=1,"OK","Duplicado")),"Verificar")</f>
        <v/>
      </c>
      <c r="Z42" s="25">
        <f>IFERROR(IF(A42="","",IF(Y42&lt;&gt;"OK","ID duplicado",IF(OR(E42="",F42="",J42=""),"Campos obrigatórios em falta",IF(AND(K42&lt;&gt;"",K42&lt;J42),"Datas a corrigir",IF(AND(E42="Contrato a termo certo",F42&lt;&gt;"Cessado",K42=""),"Falta data prevista",IF(AND(F42="Cessado",S42=""),"Registar cessação efetiva",IF(T42="Pendente","Documentação pendente","OK"))))))),"Verificar")</f>
        <v/>
      </c>
    </row>
    <row r="43" ht="34" customHeight="1">
      <c r="A43" s="20" t="n"/>
      <c r="B43" s="20" t="n"/>
      <c r="C43" s="20" t="n"/>
      <c r="D43" s="20" t="n"/>
      <c r="E43" s="20" t="n"/>
      <c r="F43" s="20" t="n"/>
      <c r="G43" s="21" t="n"/>
      <c r="H43" s="22" t="n"/>
      <c r="I43" s="22" t="n"/>
      <c r="J43" s="22" t="n"/>
      <c r="K43" s="22" t="n"/>
      <c r="L43" s="23">
        <f>IFERROR(IF(OR(A43="",J43="",K43=""),"",K43-J43+1),"")</f>
        <v/>
      </c>
      <c r="M43" s="24" t="n"/>
      <c r="N43" s="20" t="n"/>
      <c r="O43" s="20" t="n"/>
      <c r="P43" s="20" t="n"/>
      <c r="Q43" s="22" t="n"/>
      <c r="R43" s="22" t="n"/>
      <c r="S43" s="22" t="n"/>
      <c r="T43" s="20" t="n"/>
      <c r="U43" s="20" t="n"/>
      <c r="V43" s="21" t="n"/>
      <c r="W43" s="23">
        <f>IFERROR(IF(OR(A43="",F43="Cessado",K43=""),"",K43-'Parâmetros'!$B$5),"")</f>
        <v/>
      </c>
      <c r="X43" s="25">
        <f>IFERROR(IF(A43="","",IF('Parâmetros'!$B$10&lt;&gt;"OK","Configuração a rever",IF(F43="Cessado","Cessado",IF(K43="","Sem data prevista",IF(W43&lt;0,"Data ultrapassada",IF(W43&lt;='Parâmetros'!$B$6,"Crítico",IF(W43&lt;='Parâmetros'!$B$7,"Atenção",IF(W43&lt;='Parâmetros'!$B$8,"Planeamento","Sem alerta")))))))),"Verificar")</f>
        <v/>
      </c>
      <c r="Y43" s="25">
        <f>IFERROR(IF(A43="","",IF(COUNTIF($A$7:$A$106,A43)=1,"OK","Duplicado")),"Verificar")</f>
        <v/>
      </c>
      <c r="Z43" s="25">
        <f>IFERROR(IF(A43="","",IF(Y43&lt;&gt;"OK","ID duplicado",IF(OR(E43="",F43="",J43=""),"Campos obrigatórios em falta",IF(AND(K43&lt;&gt;"",K43&lt;J43),"Datas a corrigir",IF(AND(E43="Contrato a termo certo",F43&lt;&gt;"Cessado",K43=""),"Falta data prevista",IF(AND(F43="Cessado",S43=""),"Registar cessação efetiva",IF(T43="Pendente","Documentação pendente","OK"))))))),"Verificar")</f>
        <v/>
      </c>
    </row>
    <row r="44" ht="34" customHeight="1">
      <c r="A44" s="20" t="n"/>
      <c r="B44" s="20" t="n"/>
      <c r="C44" s="20" t="n"/>
      <c r="D44" s="20" t="n"/>
      <c r="E44" s="20" t="n"/>
      <c r="F44" s="20" t="n"/>
      <c r="G44" s="21" t="n"/>
      <c r="H44" s="22" t="n"/>
      <c r="I44" s="22" t="n"/>
      <c r="J44" s="22" t="n"/>
      <c r="K44" s="22" t="n"/>
      <c r="L44" s="23">
        <f>IFERROR(IF(OR(A44="",J44="",K44=""),"",K44-J44+1),"")</f>
        <v/>
      </c>
      <c r="M44" s="24" t="n"/>
      <c r="N44" s="20" t="n"/>
      <c r="O44" s="20" t="n"/>
      <c r="P44" s="20" t="n"/>
      <c r="Q44" s="22" t="n"/>
      <c r="R44" s="22" t="n"/>
      <c r="S44" s="22" t="n"/>
      <c r="T44" s="20" t="n"/>
      <c r="U44" s="20" t="n"/>
      <c r="V44" s="21" t="n"/>
      <c r="W44" s="23">
        <f>IFERROR(IF(OR(A44="",F44="Cessado",K44=""),"",K44-'Parâmetros'!$B$5),"")</f>
        <v/>
      </c>
      <c r="X44" s="25">
        <f>IFERROR(IF(A44="","",IF('Parâmetros'!$B$10&lt;&gt;"OK","Configuração a rever",IF(F44="Cessado","Cessado",IF(K44="","Sem data prevista",IF(W44&lt;0,"Data ultrapassada",IF(W44&lt;='Parâmetros'!$B$6,"Crítico",IF(W44&lt;='Parâmetros'!$B$7,"Atenção",IF(W44&lt;='Parâmetros'!$B$8,"Planeamento","Sem alerta")))))))),"Verificar")</f>
        <v/>
      </c>
      <c r="Y44" s="25">
        <f>IFERROR(IF(A44="","",IF(COUNTIF($A$7:$A$106,A44)=1,"OK","Duplicado")),"Verificar")</f>
        <v/>
      </c>
      <c r="Z44" s="25">
        <f>IFERROR(IF(A44="","",IF(Y44&lt;&gt;"OK","ID duplicado",IF(OR(E44="",F44="",J44=""),"Campos obrigatórios em falta",IF(AND(K44&lt;&gt;"",K44&lt;J44),"Datas a corrigir",IF(AND(E44="Contrato a termo certo",F44&lt;&gt;"Cessado",K44=""),"Falta data prevista",IF(AND(F44="Cessado",S44=""),"Registar cessação efetiva",IF(T44="Pendente","Documentação pendente","OK"))))))),"Verificar")</f>
        <v/>
      </c>
    </row>
    <row r="45" ht="34" customHeight="1">
      <c r="A45" s="20" t="n"/>
      <c r="B45" s="20" t="n"/>
      <c r="C45" s="20" t="n"/>
      <c r="D45" s="20" t="n"/>
      <c r="E45" s="20" t="n"/>
      <c r="F45" s="20" t="n"/>
      <c r="G45" s="21" t="n"/>
      <c r="H45" s="22" t="n"/>
      <c r="I45" s="22" t="n"/>
      <c r="J45" s="22" t="n"/>
      <c r="K45" s="22" t="n"/>
      <c r="L45" s="23">
        <f>IFERROR(IF(OR(A45="",J45="",K45=""),"",K45-J45+1),"")</f>
        <v/>
      </c>
      <c r="M45" s="24" t="n"/>
      <c r="N45" s="20" t="n"/>
      <c r="O45" s="20" t="n"/>
      <c r="P45" s="20" t="n"/>
      <c r="Q45" s="22" t="n"/>
      <c r="R45" s="22" t="n"/>
      <c r="S45" s="22" t="n"/>
      <c r="T45" s="20" t="n"/>
      <c r="U45" s="20" t="n"/>
      <c r="V45" s="21" t="n"/>
      <c r="W45" s="23">
        <f>IFERROR(IF(OR(A45="",F45="Cessado",K45=""),"",K45-'Parâmetros'!$B$5),"")</f>
        <v/>
      </c>
      <c r="X45" s="25">
        <f>IFERROR(IF(A45="","",IF('Parâmetros'!$B$10&lt;&gt;"OK","Configuração a rever",IF(F45="Cessado","Cessado",IF(K45="","Sem data prevista",IF(W45&lt;0,"Data ultrapassada",IF(W45&lt;='Parâmetros'!$B$6,"Crítico",IF(W45&lt;='Parâmetros'!$B$7,"Atenção",IF(W45&lt;='Parâmetros'!$B$8,"Planeamento","Sem alerta")))))))),"Verificar")</f>
        <v/>
      </c>
      <c r="Y45" s="25">
        <f>IFERROR(IF(A45="","",IF(COUNTIF($A$7:$A$106,A45)=1,"OK","Duplicado")),"Verificar")</f>
        <v/>
      </c>
      <c r="Z45" s="25">
        <f>IFERROR(IF(A45="","",IF(Y45&lt;&gt;"OK","ID duplicado",IF(OR(E45="",F45="",J45=""),"Campos obrigatórios em falta",IF(AND(K45&lt;&gt;"",K45&lt;J45),"Datas a corrigir",IF(AND(E45="Contrato a termo certo",F45&lt;&gt;"Cessado",K45=""),"Falta data prevista",IF(AND(F45="Cessado",S45=""),"Registar cessação efetiva",IF(T45="Pendente","Documentação pendente","OK"))))))),"Verificar")</f>
        <v/>
      </c>
    </row>
    <row r="46" ht="34" customHeight="1">
      <c r="A46" s="20" t="n"/>
      <c r="B46" s="20" t="n"/>
      <c r="C46" s="20" t="n"/>
      <c r="D46" s="20" t="n"/>
      <c r="E46" s="20" t="n"/>
      <c r="F46" s="20" t="n"/>
      <c r="G46" s="21" t="n"/>
      <c r="H46" s="22" t="n"/>
      <c r="I46" s="22" t="n"/>
      <c r="J46" s="22" t="n"/>
      <c r="K46" s="22" t="n"/>
      <c r="L46" s="23">
        <f>IFERROR(IF(OR(A46="",J46="",K46=""),"",K46-J46+1),"")</f>
        <v/>
      </c>
      <c r="M46" s="24" t="n"/>
      <c r="N46" s="20" t="n"/>
      <c r="O46" s="20" t="n"/>
      <c r="P46" s="20" t="n"/>
      <c r="Q46" s="22" t="n"/>
      <c r="R46" s="22" t="n"/>
      <c r="S46" s="22" t="n"/>
      <c r="T46" s="20" t="n"/>
      <c r="U46" s="20" t="n"/>
      <c r="V46" s="21" t="n"/>
      <c r="W46" s="23">
        <f>IFERROR(IF(OR(A46="",F46="Cessado",K46=""),"",K46-'Parâmetros'!$B$5),"")</f>
        <v/>
      </c>
      <c r="X46" s="25">
        <f>IFERROR(IF(A46="","",IF('Parâmetros'!$B$10&lt;&gt;"OK","Configuração a rever",IF(F46="Cessado","Cessado",IF(K46="","Sem data prevista",IF(W46&lt;0,"Data ultrapassada",IF(W46&lt;='Parâmetros'!$B$6,"Crítico",IF(W46&lt;='Parâmetros'!$B$7,"Atenção",IF(W46&lt;='Parâmetros'!$B$8,"Planeamento","Sem alerta")))))))),"Verificar")</f>
        <v/>
      </c>
      <c r="Y46" s="25">
        <f>IFERROR(IF(A46="","",IF(COUNTIF($A$7:$A$106,A46)=1,"OK","Duplicado")),"Verificar")</f>
        <v/>
      </c>
      <c r="Z46" s="25">
        <f>IFERROR(IF(A46="","",IF(Y46&lt;&gt;"OK","ID duplicado",IF(OR(E46="",F46="",J46=""),"Campos obrigatórios em falta",IF(AND(K46&lt;&gt;"",K46&lt;J46),"Datas a corrigir",IF(AND(E46="Contrato a termo certo",F46&lt;&gt;"Cessado",K46=""),"Falta data prevista",IF(AND(F46="Cessado",S46=""),"Registar cessação efetiva",IF(T46="Pendente","Documentação pendente","OK"))))))),"Verificar")</f>
        <v/>
      </c>
    </row>
    <row r="47" ht="34" customHeight="1">
      <c r="A47" s="20" t="n"/>
      <c r="B47" s="20" t="n"/>
      <c r="C47" s="20" t="n"/>
      <c r="D47" s="20" t="n"/>
      <c r="E47" s="20" t="n"/>
      <c r="F47" s="20" t="n"/>
      <c r="G47" s="21" t="n"/>
      <c r="H47" s="22" t="n"/>
      <c r="I47" s="22" t="n"/>
      <c r="J47" s="22" t="n"/>
      <c r="K47" s="22" t="n"/>
      <c r="L47" s="23">
        <f>IFERROR(IF(OR(A47="",J47="",K47=""),"",K47-J47+1),"")</f>
        <v/>
      </c>
      <c r="M47" s="24" t="n"/>
      <c r="N47" s="20" t="n"/>
      <c r="O47" s="20" t="n"/>
      <c r="P47" s="20" t="n"/>
      <c r="Q47" s="22" t="n"/>
      <c r="R47" s="22" t="n"/>
      <c r="S47" s="22" t="n"/>
      <c r="T47" s="20" t="n"/>
      <c r="U47" s="20" t="n"/>
      <c r="V47" s="21" t="n"/>
      <c r="W47" s="23">
        <f>IFERROR(IF(OR(A47="",F47="Cessado",K47=""),"",K47-'Parâmetros'!$B$5),"")</f>
        <v/>
      </c>
      <c r="X47" s="25">
        <f>IFERROR(IF(A47="","",IF('Parâmetros'!$B$10&lt;&gt;"OK","Configuração a rever",IF(F47="Cessado","Cessado",IF(K47="","Sem data prevista",IF(W47&lt;0,"Data ultrapassada",IF(W47&lt;='Parâmetros'!$B$6,"Crítico",IF(W47&lt;='Parâmetros'!$B$7,"Atenção",IF(W47&lt;='Parâmetros'!$B$8,"Planeamento","Sem alerta")))))))),"Verificar")</f>
        <v/>
      </c>
      <c r="Y47" s="25">
        <f>IFERROR(IF(A47="","",IF(COUNTIF($A$7:$A$106,A47)=1,"OK","Duplicado")),"Verificar")</f>
        <v/>
      </c>
      <c r="Z47" s="25">
        <f>IFERROR(IF(A47="","",IF(Y47&lt;&gt;"OK","ID duplicado",IF(OR(E47="",F47="",J47=""),"Campos obrigatórios em falta",IF(AND(K47&lt;&gt;"",K47&lt;J47),"Datas a corrigir",IF(AND(E47="Contrato a termo certo",F47&lt;&gt;"Cessado",K47=""),"Falta data prevista",IF(AND(F47="Cessado",S47=""),"Registar cessação efetiva",IF(T47="Pendente","Documentação pendente","OK"))))))),"Verificar")</f>
        <v/>
      </c>
    </row>
    <row r="48" ht="34" customHeight="1">
      <c r="A48" s="20" t="n"/>
      <c r="B48" s="20" t="n"/>
      <c r="C48" s="20" t="n"/>
      <c r="D48" s="20" t="n"/>
      <c r="E48" s="20" t="n"/>
      <c r="F48" s="20" t="n"/>
      <c r="G48" s="21" t="n"/>
      <c r="H48" s="22" t="n"/>
      <c r="I48" s="22" t="n"/>
      <c r="J48" s="22" t="n"/>
      <c r="K48" s="22" t="n"/>
      <c r="L48" s="23">
        <f>IFERROR(IF(OR(A48="",J48="",K48=""),"",K48-J48+1),"")</f>
        <v/>
      </c>
      <c r="M48" s="24" t="n"/>
      <c r="N48" s="20" t="n"/>
      <c r="O48" s="20" t="n"/>
      <c r="P48" s="20" t="n"/>
      <c r="Q48" s="22" t="n"/>
      <c r="R48" s="22" t="n"/>
      <c r="S48" s="22" t="n"/>
      <c r="T48" s="20" t="n"/>
      <c r="U48" s="20" t="n"/>
      <c r="V48" s="21" t="n"/>
      <c r="W48" s="23">
        <f>IFERROR(IF(OR(A48="",F48="Cessado",K48=""),"",K48-'Parâmetros'!$B$5),"")</f>
        <v/>
      </c>
      <c r="X48" s="25">
        <f>IFERROR(IF(A48="","",IF('Parâmetros'!$B$10&lt;&gt;"OK","Configuração a rever",IF(F48="Cessado","Cessado",IF(K48="","Sem data prevista",IF(W48&lt;0,"Data ultrapassada",IF(W48&lt;='Parâmetros'!$B$6,"Crítico",IF(W48&lt;='Parâmetros'!$B$7,"Atenção",IF(W48&lt;='Parâmetros'!$B$8,"Planeamento","Sem alerta")))))))),"Verificar")</f>
        <v/>
      </c>
      <c r="Y48" s="25">
        <f>IFERROR(IF(A48="","",IF(COUNTIF($A$7:$A$106,A48)=1,"OK","Duplicado")),"Verificar")</f>
        <v/>
      </c>
      <c r="Z48" s="25">
        <f>IFERROR(IF(A48="","",IF(Y48&lt;&gt;"OK","ID duplicado",IF(OR(E48="",F48="",J48=""),"Campos obrigatórios em falta",IF(AND(K48&lt;&gt;"",K48&lt;J48),"Datas a corrigir",IF(AND(E48="Contrato a termo certo",F48&lt;&gt;"Cessado",K48=""),"Falta data prevista",IF(AND(F48="Cessado",S48=""),"Registar cessação efetiva",IF(T48="Pendente","Documentação pendente","OK"))))))),"Verificar")</f>
        <v/>
      </c>
    </row>
    <row r="49" ht="34" customHeight="1">
      <c r="A49" s="20" t="n"/>
      <c r="B49" s="20" t="n"/>
      <c r="C49" s="20" t="n"/>
      <c r="D49" s="20" t="n"/>
      <c r="E49" s="20" t="n"/>
      <c r="F49" s="20" t="n"/>
      <c r="G49" s="21" t="n"/>
      <c r="H49" s="22" t="n"/>
      <c r="I49" s="22" t="n"/>
      <c r="J49" s="22" t="n"/>
      <c r="K49" s="22" t="n"/>
      <c r="L49" s="23">
        <f>IFERROR(IF(OR(A49="",J49="",K49=""),"",K49-J49+1),"")</f>
        <v/>
      </c>
      <c r="M49" s="24" t="n"/>
      <c r="N49" s="20" t="n"/>
      <c r="O49" s="20" t="n"/>
      <c r="P49" s="20" t="n"/>
      <c r="Q49" s="22" t="n"/>
      <c r="R49" s="22" t="n"/>
      <c r="S49" s="22" t="n"/>
      <c r="T49" s="20" t="n"/>
      <c r="U49" s="20" t="n"/>
      <c r="V49" s="21" t="n"/>
      <c r="W49" s="23">
        <f>IFERROR(IF(OR(A49="",F49="Cessado",K49=""),"",K49-'Parâmetros'!$B$5),"")</f>
        <v/>
      </c>
      <c r="X49" s="25">
        <f>IFERROR(IF(A49="","",IF('Parâmetros'!$B$10&lt;&gt;"OK","Configuração a rever",IF(F49="Cessado","Cessado",IF(K49="","Sem data prevista",IF(W49&lt;0,"Data ultrapassada",IF(W49&lt;='Parâmetros'!$B$6,"Crítico",IF(W49&lt;='Parâmetros'!$B$7,"Atenção",IF(W49&lt;='Parâmetros'!$B$8,"Planeamento","Sem alerta")))))))),"Verificar")</f>
        <v/>
      </c>
      <c r="Y49" s="25">
        <f>IFERROR(IF(A49="","",IF(COUNTIF($A$7:$A$106,A49)=1,"OK","Duplicado")),"Verificar")</f>
        <v/>
      </c>
      <c r="Z49" s="25">
        <f>IFERROR(IF(A49="","",IF(Y49&lt;&gt;"OK","ID duplicado",IF(OR(E49="",F49="",J49=""),"Campos obrigatórios em falta",IF(AND(K49&lt;&gt;"",K49&lt;J49),"Datas a corrigir",IF(AND(E49="Contrato a termo certo",F49&lt;&gt;"Cessado",K49=""),"Falta data prevista",IF(AND(F49="Cessado",S49=""),"Registar cessação efetiva",IF(T49="Pendente","Documentação pendente","OK"))))))),"Verificar")</f>
        <v/>
      </c>
    </row>
    <row r="50" ht="34" customHeight="1">
      <c r="A50" s="20" t="n"/>
      <c r="B50" s="20" t="n"/>
      <c r="C50" s="20" t="n"/>
      <c r="D50" s="20" t="n"/>
      <c r="E50" s="20" t="n"/>
      <c r="F50" s="20" t="n"/>
      <c r="G50" s="21" t="n"/>
      <c r="H50" s="22" t="n"/>
      <c r="I50" s="22" t="n"/>
      <c r="J50" s="22" t="n"/>
      <c r="K50" s="22" t="n"/>
      <c r="L50" s="23">
        <f>IFERROR(IF(OR(A50="",J50="",K50=""),"",K50-J50+1),"")</f>
        <v/>
      </c>
      <c r="M50" s="24" t="n"/>
      <c r="N50" s="20" t="n"/>
      <c r="O50" s="20" t="n"/>
      <c r="P50" s="20" t="n"/>
      <c r="Q50" s="22" t="n"/>
      <c r="R50" s="22" t="n"/>
      <c r="S50" s="22" t="n"/>
      <c r="T50" s="20" t="n"/>
      <c r="U50" s="20" t="n"/>
      <c r="V50" s="21" t="n"/>
      <c r="W50" s="23">
        <f>IFERROR(IF(OR(A50="",F50="Cessado",K50=""),"",K50-'Parâmetros'!$B$5),"")</f>
        <v/>
      </c>
      <c r="X50" s="25">
        <f>IFERROR(IF(A50="","",IF('Parâmetros'!$B$10&lt;&gt;"OK","Configuração a rever",IF(F50="Cessado","Cessado",IF(K50="","Sem data prevista",IF(W50&lt;0,"Data ultrapassada",IF(W50&lt;='Parâmetros'!$B$6,"Crítico",IF(W50&lt;='Parâmetros'!$B$7,"Atenção",IF(W50&lt;='Parâmetros'!$B$8,"Planeamento","Sem alerta")))))))),"Verificar")</f>
        <v/>
      </c>
      <c r="Y50" s="25">
        <f>IFERROR(IF(A50="","",IF(COUNTIF($A$7:$A$106,A50)=1,"OK","Duplicado")),"Verificar")</f>
        <v/>
      </c>
      <c r="Z50" s="25">
        <f>IFERROR(IF(A50="","",IF(Y50&lt;&gt;"OK","ID duplicado",IF(OR(E50="",F50="",J50=""),"Campos obrigatórios em falta",IF(AND(K50&lt;&gt;"",K50&lt;J50),"Datas a corrigir",IF(AND(E50="Contrato a termo certo",F50&lt;&gt;"Cessado",K50=""),"Falta data prevista",IF(AND(F50="Cessado",S50=""),"Registar cessação efetiva",IF(T50="Pendente","Documentação pendente","OK"))))))),"Verificar")</f>
        <v/>
      </c>
    </row>
    <row r="51" ht="34" customHeight="1">
      <c r="A51" s="20" t="n"/>
      <c r="B51" s="20" t="n"/>
      <c r="C51" s="20" t="n"/>
      <c r="D51" s="20" t="n"/>
      <c r="E51" s="20" t="n"/>
      <c r="F51" s="20" t="n"/>
      <c r="G51" s="21" t="n"/>
      <c r="H51" s="22" t="n"/>
      <c r="I51" s="22" t="n"/>
      <c r="J51" s="22" t="n"/>
      <c r="K51" s="22" t="n"/>
      <c r="L51" s="23">
        <f>IFERROR(IF(OR(A51="",J51="",K51=""),"",K51-J51+1),"")</f>
        <v/>
      </c>
      <c r="M51" s="24" t="n"/>
      <c r="N51" s="20" t="n"/>
      <c r="O51" s="20" t="n"/>
      <c r="P51" s="20" t="n"/>
      <c r="Q51" s="22" t="n"/>
      <c r="R51" s="22" t="n"/>
      <c r="S51" s="22" t="n"/>
      <c r="T51" s="20" t="n"/>
      <c r="U51" s="20" t="n"/>
      <c r="V51" s="21" t="n"/>
      <c r="W51" s="23">
        <f>IFERROR(IF(OR(A51="",F51="Cessado",K51=""),"",K51-'Parâmetros'!$B$5),"")</f>
        <v/>
      </c>
      <c r="X51" s="25">
        <f>IFERROR(IF(A51="","",IF('Parâmetros'!$B$10&lt;&gt;"OK","Configuração a rever",IF(F51="Cessado","Cessado",IF(K51="","Sem data prevista",IF(W51&lt;0,"Data ultrapassada",IF(W51&lt;='Parâmetros'!$B$6,"Crítico",IF(W51&lt;='Parâmetros'!$B$7,"Atenção",IF(W51&lt;='Parâmetros'!$B$8,"Planeamento","Sem alerta")))))))),"Verificar")</f>
        <v/>
      </c>
      <c r="Y51" s="25">
        <f>IFERROR(IF(A51="","",IF(COUNTIF($A$7:$A$106,A51)=1,"OK","Duplicado")),"Verificar")</f>
        <v/>
      </c>
      <c r="Z51" s="25">
        <f>IFERROR(IF(A51="","",IF(Y51&lt;&gt;"OK","ID duplicado",IF(OR(E51="",F51="",J51=""),"Campos obrigatórios em falta",IF(AND(K51&lt;&gt;"",K51&lt;J51),"Datas a corrigir",IF(AND(E51="Contrato a termo certo",F51&lt;&gt;"Cessado",K51=""),"Falta data prevista",IF(AND(F51="Cessado",S51=""),"Registar cessação efetiva",IF(T51="Pendente","Documentação pendente","OK"))))))),"Verificar")</f>
        <v/>
      </c>
    </row>
    <row r="52" ht="34" customHeight="1">
      <c r="A52" s="20" t="n"/>
      <c r="B52" s="20" t="n"/>
      <c r="C52" s="20" t="n"/>
      <c r="D52" s="20" t="n"/>
      <c r="E52" s="20" t="n"/>
      <c r="F52" s="20" t="n"/>
      <c r="G52" s="21" t="n"/>
      <c r="H52" s="22" t="n"/>
      <c r="I52" s="22" t="n"/>
      <c r="J52" s="22" t="n"/>
      <c r="K52" s="22" t="n"/>
      <c r="L52" s="23">
        <f>IFERROR(IF(OR(A52="",J52="",K52=""),"",K52-J52+1),"")</f>
        <v/>
      </c>
      <c r="M52" s="24" t="n"/>
      <c r="N52" s="20" t="n"/>
      <c r="O52" s="20" t="n"/>
      <c r="P52" s="20" t="n"/>
      <c r="Q52" s="22" t="n"/>
      <c r="R52" s="22" t="n"/>
      <c r="S52" s="22" t="n"/>
      <c r="T52" s="20" t="n"/>
      <c r="U52" s="20" t="n"/>
      <c r="V52" s="21" t="n"/>
      <c r="W52" s="23">
        <f>IFERROR(IF(OR(A52="",F52="Cessado",K52=""),"",K52-'Parâmetros'!$B$5),"")</f>
        <v/>
      </c>
      <c r="X52" s="25">
        <f>IFERROR(IF(A52="","",IF('Parâmetros'!$B$10&lt;&gt;"OK","Configuração a rever",IF(F52="Cessado","Cessado",IF(K52="","Sem data prevista",IF(W52&lt;0,"Data ultrapassada",IF(W52&lt;='Parâmetros'!$B$6,"Crítico",IF(W52&lt;='Parâmetros'!$B$7,"Atenção",IF(W52&lt;='Parâmetros'!$B$8,"Planeamento","Sem alerta")))))))),"Verificar")</f>
        <v/>
      </c>
      <c r="Y52" s="25">
        <f>IFERROR(IF(A52="","",IF(COUNTIF($A$7:$A$106,A52)=1,"OK","Duplicado")),"Verificar")</f>
        <v/>
      </c>
      <c r="Z52" s="25">
        <f>IFERROR(IF(A52="","",IF(Y52&lt;&gt;"OK","ID duplicado",IF(OR(E52="",F52="",J52=""),"Campos obrigatórios em falta",IF(AND(K52&lt;&gt;"",K52&lt;J52),"Datas a corrigir",IF(AND(E52="Contrato a termo certo",F52&lt;&gt;"Cessado",K52=""),"Falta data prevista",IF(AND(F52="Cessado",S52=""),"Registar cessação efetiva",IF(T52="Pendente","Documentação pendente","OK"))))))),"Verificar")</f>
        <v/>
      </c>
    </row>
    <row r="53" ht="34" customHeight="1">
      <c r="A53" s="20" t="n"/>
      <c r="B53" s="20" t="n"/>
      <c r="C53" s="20" t="n"/>
      <c r="D53" s="20" t="n"/>
      <c r="E53" s="20" t="n"/>
      <c r="F53" s="20" t="n"/>
      <c r="G53" s="21" t="n"/>
      <c r="H53" s="22" t="n"/>
      <c r="I53" s="22" t="n"/>
      <c r="J53" s="22" t="n"/>
      <c r="K53" s="22" t="n"/>
      <c r="L53" s="23">
        <f>IFERROR(IF(OR(A53="",J53="",K53=""),"",K53-J53+1),"")</f>
        <v/>
      </c>
      <c r="M53" s="24" t="n"/>
      <c r="N53" s="20" t="n"/>
      <c r="O53" s="20" t="n"/>
      <c r="P53" s="20" t="n"/>
      <c r="Q53" s="22" t="n"/>
      <c r="R53" s="22" t="n"/>
      <c r="S53" s="22" t="n"/>
      <c r="T53" s="20" t="n"/>
      <c r="U53" s="20" t="n"/>
      <c r="V53" s="21" t="n"/>
      <c r="W53" s="23">
        <f>IFERROR(IF(OR(A53="",F53="Cessado",K53=""),"",K53-'Parâmetros'!$B$5),"")</f>
        <v/>
      </c>
      <c r="X53" s="25">
        <f>IFERROR(IF(A53="","",IF('Parâmetros'!$B$10&lt;&gt;"OK","Configuração a rever",IF(F53="Cessado","Cessado",IF(K53="","Sem data prevista",IF(W53&lt;0,"Data ultrapassada",IF(W53&lt;='Parâmetros'!$B$6,"Crítico",IF(W53&lt;='Parâmetros'!$B$7,"Atenção",IF(W53&lt;='Parâmetros'!$B$8,"Planeamento","Sem alerta")))))))),"Verificar")</f>
        <v/>
      </c>
      <c r="Y53" s="25">
        <f>IFERROR(IF(A53="","",IF(COUNTIF($A$7:$A$106,A53)=1,"OK","Duplicado")),"Verificar")</f>
        <v/>
      </c>
      <c r="Z53" s="25">
        <f>IFERROR(IF(A53="","",IF(Y53&lt;&gt;"OK","ID duplicado",IF(OR(E53="",F53="",J53=""),"Campos obrigatórios em falta",IF(AND(K53&lt;&gt;"",K53&lt;J53),"Datas a corrigir",IF(AND(E53="Contrato a termo certo",F53&lt;&gt;"Cessado",K53=""),"Falta data prevista",IF(AND(F53="Cessado",S53=""),"Registar cessação efetiva",IF(T53="Pendente","Documentação pendente","OK"))))))),"Verificar")</f>
        <v/>
      </c>
    </row>
    <row r="54" ht="34" customHeight="1">
      <c r="A54" s="20" t="n"/>
      <c r="B54" s="20" t="n"/>
      <c r="C54" s="20" t="n"/>
      <c r="D54" s="20" t="n"/>
      <c r="E54" s="20" t="n"/>
      <c r="F54" s="20" t="n"/>
      <c r="G54" s="21" t="n"/>
      <c r="H54" s="22" t="n"/>
      <c r="I54" s="22" t="n"/>
      <c r="J54" s="22" t="n"/>
      <c r="K54" s="22" t="n"/>
      <c r="L54" s="23">
        <f>IFERROR(IF(OR(A54="",J54="",K54=""),"",K54-J54+1),"")</f>
        <v/>
      </c>
      <c r="M54" s="24" t="n"/>
      <c r="N54" s="20" t="n"/>
      <c r="O54" s="20" t="n"/>
      <c r="P54" s="20" t="n"/>
      <c r="Q54" s="22" t="n"/>
      <c r="R54" s="22" t="n"/>
      <c r="S54" s="22" t="n"/>
      <c r="T54" s="20" t="n"/>
      <c r="U54" s="20" t="n"/>
      <c r="V54" s="21" t="n"/>
      <c r="W54" s="23">
        <f>IFERROR(IF(OR(A54="",F54="Cessado",K54=""),"",K54-'Parâmetros'!$B$5),"")</f>
        <v/>
      </c>
      <c r="X54" s="25">
        <f>IFERROR(IF(A54="","",IF('Parâmetros'!$B$10&lt;&gt;"OK","Configuração a rever",IF(F54="Cessado","Cessado",IF(K54="","Sem data prevista",IF(W54&lt;0,"Data ultrapassada",IF(W54&lt;='Parâmetros'!$B$6,"Crítico",IF(W54&lt;='Parâmetros'!$B$7,"Atenção",IF(W54&lt;='Parâmetros'!$B$8,"Planeamento","Sem alerta")))))))),"Verificar")</f>
        <v/>
      </c>
      <c r="Y54" s="25">
        <f>IFERROR(IF(A54="","",IF(COUNTIF($A$7:$A$106,A54)=1,"OK","Duplicado")),"Verificar")</f>
        <v/>
      </c>
      <c r="Z54" s="25">
        <f>IFERROR(IF(A54="","",IF(Y54&lt;&gt;"OK","ID duplicado",IF(OR(E54="",F54="",J54=""),"Campos obrigatórios em falta",IF(AND(K54&lt;&gt;"",K54&lt;J54),"Datas a corrigir",IF(AND(E54="Contrato a termo certo",F54&lt;&gt;"Cessado",K54=""),"Falta data prevista",IF(AND(F54="Cessado",S54=""),"Registar cessação efetiva",IF(T54="Pendente","Documentação pendente","OK"))))))),"Verificar")</f>
        <v/>
      </c>
    </row>
    <row r="55" ht="34" customHeight="1">
      <c r="A55" s="20" t="n"/>
      <c r="B55" s="20" t="n"/>
      <c r="C55" s="20" t="n"/>
      <c r="D55" s="20" t="n"/>
      <c r="E55" s="20" t="n"/>
      <c r="F55" s="20" t="n"/>
      <c r="G55" s="21" t="n"/>
      <c r="H55" s="22" t="n"/>
      <c r="I55" s="22" t="n"/>
      <c r="J55" s="22" t="n"/>
      <c r="K55" s="22" t="n"/>
      <c r="L55" s="23">
        <f>IFERROR(IF(OR(A55="",J55="",K55=""),"",K55-J55+1),"")</f>
        <v/>
      </c>
      <c r="M55" s="24" t="n"/>
      <c r="N55" s="20" t="n"/>
      <c r="O55" s="20" t="n"/>
      <c r="P55" s="20" t="n"/>
      <c r="Q55" s="22" t="n"/>
      <c r="R55" s="22" t="n"/>
      <c r="S55" s="22" t="n"/>
      <c r="T55" s="20" t="n"/>
      <c r="U55" s="20" t="n"/>
      <c r="V55" s="21" t="n"/>
      <c r="W55" s="23">
        <f>IFERROR(IF(OR(A55="",F55="Cessado",K55=""),"",K55-'Parâmetros'!$B$5),"")</f>
        <v/>
      </c>
      <c r="X55" s="25">
        <f>IFERROR(IF(A55="","",IF('Parâmetros'!$B$10&lt;&gt;"OK","Configuração a rever",IF(F55="Cessado","Cessado",IF(K55="","Sem data prevista",IF(W55&lt;0,"Data ultrapassada",IF(W55&lt;='Parâmetros'!$B$6,"Crítico",IF(W55&lt;='Parâmetros'!$B$7,"Atenção",IF(W55&lt;='Parâmetros'!$B$8,"Planeamento","Sem alerta")))))))),"Verificar")</f>
        <v/>
      </c>
      <c r="Y55" s="25">
        <f>IFERROR(IF(A55="","",IF(COUNTIF($A$7:$A$106,A55)=1,"OK","Duplicado")),"Verificar")</f>
        <v/>
      </c>
      <c r="Z55" s="25">
        <f>IFERROR(IF(A55="","",IF(Y55&lt;&gt;"OK","ID duplicado",IF(OR(E55="",F55="",J55=""),"Campos obrigatórios em falta",IF(AND(K55&lt;&gt;"",K55&lt;J55),"Datas a corrigir",IF(AND(E55="Contrato a termo certo",F55&lt;&gt;"Cessado",K55=""),"Falta data prevista",IF(AND(F55="Cessado",S55=""),"Registar cessação efetiva",IF(T55="Pendente","Documentação pendente","OK"))))))),"Verificar")</f>
        <v/>
      </c>
    </row>
    <row r="56" ht="34" customHeight="1">
      <c r="A56" s="20" t="n"/>
      <c r="B56" s="20" t="n"/>
      <c r="C56" s="20" t="n"/>
      <c r="D56" s="20" t="n"/>
      <c r="E56" s="20" t="n"/>
      <c r="F56" s="20" t="n"/>
      <c r="G56" s="21" t="n"/>
      <c r="H56" s="22" t="n"/>
      <c r="I56" s="22" t="n"/>
      <c r="J56" s="22" t="n"/>
      <c r="K56" s="22" t="n"/>
      <c r="L56" s="23">
        <f>IFERROR(IF(OR(A56="",J56="",K56=""),"",K56-J56+1),"")</f>
        <v/>
      </c>
      <c r="M56" s="24" t="n"/>
      <c r="N56" s="20" t="n"/>
      <c r="O56" s="20" t="n"/>
      <c r="P56" s="20" t="n"/>
      <c r="Q56" s="22" t="n"/>
      <c r="R56" s="22" t="n"/>
      <c r="S56" s="22" t="n"/>
      <c r="T56" s="20" t="n"/>
      <c r="U56" s="20" t="n"/>
      <c r="V56" s="21" t="n"/>
      <c r="W56" s="23">
        <f>IFERROR(IF(OR(A56="",F56="Cessado",K56=""),"",K56-'Parâmetros'!$B$5),"")</f>
        <v/>
      </c>
      <c r="X56" s="25">
        <f>IFERROR(IF(A56="","",IF('Parâmetros'!$B$10&lt;&gt;"OK","Configuração a rever",IF(F56="Cessado","Cessado",IF(K56="","Sem data prevista",IF(W56&lt;0,"Data ultrapassada",IF(W56&lt;='Parâmetros'!$B$6,"Crítico",IF(W56&lt;='Parâmetros'!$B$7,"Atenção",IF(W56&lt;='Parâmetros'!$B$8,"Planeamento","Sem alerta")))))))),"Verificar")</f>
        <v/>
      </c>
      <c r="Y56" s="25">
        <f>IFERROR(IF(A56="","",IF(COUNTIF($A$7:$A$106,A56)=1,"OK","Duplicado")),"Verificar")</f>
        <v/>
      </c>
      <c r="Z56" s="25">
        <f>IFERROR(IF(A56="","",IF(Y56&lt;&gt;"OK","ID duplicado",IF(OR(E56="",F56="",J56=""),"Campos obrigatórios em falta",IF(AND(K56&lt;&gt;"",K56&lt;J56),"Datas a corrigir",IF(AND(E56="Contrato a termo certo",F56&lt;&gt;"Cessado",K56=""),"Falta data prevista",IF(AND(F56="Cessado",S56=""),"Registar cessação efetiva",IF(T56="Pendente","Documentação pendente","OK"))))))),"Verificar")</f>
        <v/>
      </c>
    </row>
    <row r="57" ht="34" customHeight="1">
      <c r="A57" s="20" t="n"/>
      <c r="B57" s="20" t="n"/>
      <c r="C57" s="20" t="n"/>
      <c r="D57" s="20" t="n"/>
      <c r="E57" s="20" t="n"/>
      <c r="F57" s="20" t="n"/>
      <c r="G57" s="21" t="n"/>
      <c r="H57" s="22" t="n"/>
      <c r="I57" s="22" t="n"/>
      <c r="J57" s="22" t="n"/>
      <c r="K57" s="22" t="n"/>
      <c r="L57" s="23">
        <f>IFERROR(IF(OR(A57="",J57="",K57=""),"",K57-J57+1),"")</f>
        <v/>
      </c>
      <c r="M57" s="24" t="n"/>
      <c r="N57" s="20" t="n"/>
      <c r="O57" s="20" t="n"/>
      <c r="P57" s="20" t="n"/>
      <c r="Q57" s="22" t="n"/>
      <c r="R57" s="22" t="n"/>
      <c r="S57" s="22" t="n"/>
      <c r="T57" s="20" t="n"/>
      <c r="U57" s="20" t="n"/>
      <c r="V57" s="21" t="n"/>
      <c r="W57" s="23">
        <f>IFERROR(IF(OR(A57="",F57="Cessado",K57=""),"",K57-'Parâmetros'!$B$5),"")</f>
        <v/>
      </c>
      <c r="X57" s="25">
        <f>IFERROR(IF(A57="","",IF('Parâmetros'!$B$10&lt;&gt;"OK","Configuração a rever",IF(F57="Cessado","Cessado",IF(K57="","Sem data prevista",IF(W57&lt;0,"Data ultrapassada",IF(W57&lt;='Parâmetros'!$B$6,"Crítico",IF(W57&lt;='Parâmetros'!$B$7,"Atenção",IF(W57&lt;='Parâmetros'!$B$8,"Planeamento","Sem alerta")))))))),"Verificar")</f>
        <v/>
      </c>
      <c r="Y57" s="25">
        <f>IFERROR(IF(A57="","",IF(COUNTIF($A$7:$A$106,A57)=1,"OK","Duplicado")),"Verificar")</f>
        <v/>
      </c>
      <c r="Z57" s="25">
        <f>IFERROR(IF(A57="","",IF(Y57&lt;&gt;"OK","ID duplicado",IF(OR(E57="",F57="",J57=""),"Campos obrigatórios em falta",IF(AND(K57&lt;&gt;"",K57&lt;J57),"Datas a corrigir",IF(AND(E57="Contrato a termo certo",F57&lt;&gt;"Cessado",K57=""),"Falta data prevista",IF(AND(F57="Cessado",S57=""),"Registar cessação efetiva",IF(T57="Pendente","Documentação pendente","OK"))))))),"Verificar")</f>
        <v/>
      </c>
    </row>
    <row r="58" ht="34" customHeight="1">
      <c r="A58" s="20" t="n"/>
      <c r="B58" s="20" t="n"/>
      <c r="C58" s="20" t="n"/>
      <c r="D58" s="20" t="n"/>
      <c r="E58" s="20" t="n"/>
      <c r="F58" s="20" t="n"/>
      <c r="G58" s="21" t="n"/>
      <c r="H58" s="22" t="n"/>
      <c r="I58" s="22" t="n"/>
      <c r="J58" s="22" t="n"/>
      <c r="K58" s="22" t="n"/>
      <c r="L58" s="23">
        <f>IFERROR(IF(OR(A58="",J58="",K58=""),"",K58-J58+1),"")</f>
        <v/>
      </c>
      <c r="M58" s="24" t="n"/>
      <c r="N58" s="20" t="n"/>
      <c r="O58" s="20" t="n"/>
      <c r="P58" s="20" t="n"/>
      <c r="Q58" s="22" t="n"/>
      <c r="R58" s="22" t="n"/>
      <c r="S58" s="22" t="n"/>
      <c r="T58" s="20" t="n"/>
      <c r="U58" s="20" t="n"/>
      <c r="V58" s="21" t="n"/>
      <c r="W58" s="23">
        <f>IFERROR(IF(OR(A58="",F58="Cessado",K58=""),"",K58-'Parâmetros'!$B$5),"")</f>
        <v/>
      </c>
      <c r="X58" s="25">
        <f>IFERROR(IF(A58="","",IF('Parâmetros'!$B$10&lt;&gt;"OK","Configuração a rever",IF(F58="Cessado","Cessado",IF(K58="","Sem data prevista",IF(W58&lt;0,"Data ultrapassada",IF(W58&lt;='Parâmetros'!$B$6,"Crítico",IF(W58&lt;='Parâmetros'!$B$7,"Atenção",IF(W58&lt;='Parâmetros'!$B$8,"Planeamento","Sem alerta")))))))),"Verificar")</f>
        <v/>
      </c>
      <c r="Y58" s="25">
        <f>IFERROR(IF(A58="","",IF(COUNTIF($A$7:$A$106,A58)=1,"OK","Duplicado")),"Verificar")</f>
        <v/>
      </c>
      <c r="Z58" s="25">
        <f>IFERROR(IF(A58="","",IF(Y58&lt;&gt;"OK","ID duplicado",IF(OR(E58="",F58="",J58=""),"Campos obrigatórios em falta",IF(AND(K58&lt;&gt;"",K58&lt;J58),"Datas a corrigir",IF(AND(E58="Contrato a termo certo",F58&lt;&gt;"Cessado",K58=""),"Falta data prevista",IF(AND(F58="Cessado",S58=""),"Registar cessação efetiva",IF(T58="Pendente","Documentação pendente","OK"))))))),"Verificar")</f>
        <v/>
      </c>
    </row>
    <row r="59" ht="34" customHeight="1">
      <c r="A59" s="20" t="n"/>
      <c r="B59" s="20" t="n"/>
      <c r="C59" s="20" t="n"/>
      <c r="D59" s="20" t="n"/>
      <c r="E59" s="20" t="n"/>
      <c r="F59" s="20" t="n"/>
      <c r="G59" s="21" t="n"/>
      <c r="H59" s="22" t="n"/>
      <c r="I59" s="22" t="n"/>
      <c r="J59" s="22" t="n"/>
      <c r="K59" s="22" t="n"/>
      <c r="L59" s="23">
        <f>IFERROR(IF(OR(A59="",J59="",K59=""),"",K59-J59+1),"")</f>
        <v/>
      </c>
      <c r="M59" s="24" t="n"/>
      <c r="N59" s="20" t="n"/>
      <c r="O59" s="20" t="n"/>
      <c r="P59" s="20" t="n"/>
      <c r="Q59" s="22" t="n"/>
      <c r="R59" s="22" t="n"/>
      <c r="S59" s="22" t="n"/>
      <c r="T59" s="20" t="n"/>
      <c r="U59" s="20" t="n"/>
      <c r="V59" s="21" t="n"/>
      <c r="W59" s="23">
        <f>IFERROR(IF(OR(A59="",F59="Cessado",K59=""),"",K59-'Parâmetros'!$B$5),"")</f>
        <v/>
      </c>
      <c r="X59" s="25">
        <f>IFERROR(IF(A59="","",IF('Parâmetros'!$B$10&lt;&gt;"OK","Configuração a rever",IF(F59="Cessado","Cessado",IF(K59="","Sem data prevista",IF(W59&lt;0,"Data ultrapassada",IF(W59&lt;='Parâmetros'!$B$6,"Crítico",IF(W59&lt;='Parâmetros'!$B$7,"Atenção",IF(W59&lt;='Parâmetros'!$B$8,"Planeamento","Sem alerta")))))))),"Verificar")</f>
        <v/>
      </c>
      <c r="Y59" s="25">
        <f>IFERROR(IF(A59="","",IF(COUNTIF($A$7:$A$106,A59)=1,"OK","Duplicado")),"Verificar")</f>
        <v/>
      </c>
      <c r="Z59" s="25">
        <f>IFERROR(IF(A59="","",IF(Y59&lt;&gt;"OK","ID duplicado",IF(OR(E59="",F59="",J59=""),"Campos obrigatórios em falta",IF(AND(K59&lt;&gt;"",K59&lt;J59),"Datas a corrigir",IF(AND(E59="Contrato a termo certo",F59&lt;&gt;"Cessado",K59=""),"Falta data prevista",IF(AND(F59="Cessado",S59=""),"Registar cessação efetiva",IF(T59="Pendente","Documentação pendente","OK"))))))),"Verificar")</f>
        <v/>
      </c>
    </row>
    <row r="60" ht="34" customHeight="1">
      <c r="A60" s="20" t="n"/>
      <c r="B60" s="20" t="n"/>
      <c r="C60" s="20" t="n"/>
      <c r="D60" s="20" t="n"/>
      <c r="E60" s="20" t="n"/>
      <c r="F60" s="20" t="n"/>
      <c r="G60" s="21" t="n"/>
      <c r="H60" s="22" t="n"/>
      <c r="I60" s="22" t="n"/>
      <c r="J60" s="22" t="n"/>
      <c r="K60" s="22" t="n"/>
      <c r="L60" s="23">
        <f>IFERROR(IF(OR(A60="",J60="",K60=""),"",K60-J60+1),"")</f>
        <v/>
      </c>
      <c r="M60" s="24" t="n"/>
      <c r="N60" s="20" t="n"/>
      <c r="O60" s="20" t="n"/>
      <c r="P60" s="20" t="n"/>
      <c r="Q60" s="22" t="n"/>
      <c r="R60" s="22" t="n"/>
      <c r="S60" s="22" t="n"/>
      <c r="T60" s="20" t="n"/>
      <c r="U60" s="20" t="n"/>
      <c r="V60" s="21" t="n"/>
      <c r="W60" s="23">
        <f>IFERROR(IF(OR(A60="",F60="Cessado",K60=""),"",K60-'Parâmetros'!$B$5),"")</f>
        <v/>
      </c>
      <c r="X60" s="25">
        <f>IFERROR(IF(A60="","",IF('Parâmetros'!$B$10&lt;&gt;"OK","Configuração a rever",IF(F60="Cessado","Cessado",IF(K60="","Sem data prevista",IF(W60&lt;0,"Data ultrapassada",IF(W60&lt;='Parâmetros'!$B$6,"Crítico",IF(W60&lt;='Parâmetros'!$B$7,"Atenção",IF(W60&lt;='Parâmetros'!$B$8,"Planeamento","Sem alerta")))))))),"Verificar")</f>
        <v/>
      </c>
      <c r="Y60" s="25">
        <f>IFERROR(IF(A60="","",IF(COUNTIF($A$7:$A$106,A60)=1,"OK","Duplicado")),"Verificar")</f>
        <v/>
      </c>
      <c r="Z60" s="25">
        <f>IFERROR(IF(A60="","",IF(Y60&lt;&gt;"OK","ID duplicado",IF(OR(E60="",F60="",J60=""),"Campos obrigatórios em falta",IF(AND(K60&lt;&gt;"",K60&lt;J60),"Datas a corrigir",IF(AND(E60="Contrato a termo certo",F60&lt;&gt;"Cessado",K60=""),"Falta data prevista",IF(AND(F60="Cessado",S60=""),"Registar cessação efetiva",IF(T60="Pendente","Documentação pendente","OK"))))))),"Verificar")</f>
        <v/>
      </c>
    </row>
    <row r="61" ht="34" customHeight="1">
      <c r="A61" s="20" t="n"/>
      <c r="B61" s="20" t="n"/>
      <c r="C61" s="20" t="n"/>
      <c r="D61" s="20" t="n"/>
      <c r="E61" s="20" t="n"/>
      <c r="F61" s="20" t="n"/>
      <c r="G61" s="21" t="n"/>
      <c r="H61" s="22" t="n"/>
      <c r="I61" s="22" t="n"/>
      <c r="J61" s="22" t="n"/>
      <c r="K61" s="22" t="n"/>
      <c r="L61" s="23">
        <f>IFERROR(IF(OR(A61="",J61="",K61=""),"",K61-J61+1),"")</f>
        <v/>
      </c>
      <c r="M61" s="24" t="n"/>
      <c r="N61" s="20" t="n"/>
      <c r="O61" s="20" t="n"/>
      <c r="P61" s="20" t="n"/>
      <c r="Q61" s="22" t="n"/>
      <c r="R61" s="22" t="n"/>
      <c r="S61" s="22" t="n"/>
      <c r="T61" s="20" t="n"/>
      <c r="U61" s="20" t="n"/>
      <c r="V61" s="21" t="n"/>
      <c r="W61" s="23">
        <f>IFERROR(IF(OR(A61="",F61="Cessado",K61=""),"",K61-'Parâmetros'!$B$5),"")</f>
        <v/>
      </c>
      <c r="X61" s="25">
        <f>IFERROR(IF(A61="","",IF('Parâmetros'!$B$10&lt;&gt;"OK","Configuração a rever",IF(F61="Cessado","Cessado",IF(K61="","Sem data prevista",IF(W61&lt;0,"Data ultrapassada",IF(W61&lt;='Parâmetros'!$B$6,"Crítico",IF(W61&lt;='Parâmetros'!$B$7,"Atenção",IF(W61&lt;='Parâmetros'!$B$8,"Planeamento","Sem alerta")))))))),"Verificar")</f>
        <v/>
      </c>
      <c r="Y61" s="25">
        <f>IFERROR(IF(A61="","",IF(COUNTIF($A$7:$A$106,A61)=1,"OK","Duplicado")),"Verificar")</f>
        <v/>
      </c>
      <c r="Z61" s="25">
        <f>IFERROR(IF(A61="","",IF(Y61&lt;&gt;"OK","ID duplicado",IF(OR(E61="",F61="",J61=""),"Campos obrigatórios em falta",IF(AND(K61&lt;&gt;"",K61&lt;J61),"Datas a corrigir",IF(AND(E61="Contrato a termo certo",F61&lt;&gt;"Cessado",K61=""),"Falta data prevista",IF(AND(F61="Cessado",S61=""),"Registar cessação efetiva",IF(T61="Pendente","Documentação pendente","OK"))))))),"Verificar")</f>
        <v/>
      </c>
    </row>
    <row r="62" ht="34" customHeight="1">
      <c r="A62" s="20" t="n"/>
      <c r="B62" s="20" t="n"/>
      <c r="C62" s="20" t="n"/>
      <c r="D62" s="20" t="n"/>
      <c r="E62" s="20" t="n"/>
      <c r="F62" s="20" t="n"/>
      <c r="G62" s="21" t="n"/>
      <c r="H62" s="22" t="n"/>
      <c r="I62" s="22" t="n"/>
      <c r="J62" s="22" t="n"/>
      <c r="K62" s="22" t="n"/>
      <c r="L62" s="23">
        <f>IFERROR(IF(OR(A62="",J62="",K62=""),"",K62-J62+1),"")</f>
        <v/>
      </c>
      <c r="M62" s="24" t="n"/>
      <c r="N62" s="20" t="n"/>
      <c r="O62" s="20" t="n"/>
      <c r="P62" s="20" t="n"/>
      <c r="Q62" s="22" t="n"/>
      <c r="R62" s="22" t="n"/>
      <c r="S62" s="22" t="n"/>
      <c r="T62" s="20" t="n"/>
      <c r="U62" s="20" t="n"/>
      <c r="V62" s="21" t="n"/>
      <c r="W62" s="23">
        <f>IFERROR(IF(OR(A62="",F62="Cessado",K62=""),"",K62-'Parâmetros'!$B$5),"")</f>
        <v/>
      </c>
      <c r="X62" s="25">
        <f>IFERROR(IF(A62="","",IF('Parâmetros'!$B$10&lt;&gt;"OK","Configuração a rever",IF(F62="Cessado","Cessado",IF(K62="","Sem data prevista",IF(W62&lt;0,"Data ultrapassada",IF(W62&lt;='Parâmetros'!$B$6,"Crítico",IF(W62&lt;='Parâmetros'!$B$7,"Atenção",IF(W62&lt;='Parâmetros'!$B$8,"Planeamento","Sem alerta")))))))),"Verificar")</f>
        <v/>
      </c>
      <c r="Y62" s="25">
        <f>IFERROR(IF(A62="","",IF(COUNTIF($A$7:$A$106,A62)=1,"OK","Duplicado")),"Verificar")</f>
        <v/>
      </c>
      <c r="Z62" s="25">
        <f>IFERROR(IF(A62="","",IF(Y62&lt;&gt;"OK","ID duplicado",IF(OR(E62="",F62="",J62=""),"Campos obrigatórios em falta",IF(AND(K62&lt;&gt;"",K62&lt;J62),"Datas a corrigir",IF(AND(E62="Contrato a termo certo",F62&lt;&gt;"Cessado",K62=""),"Falta data prevista",IF(AND(F62="Cessado",S62=""),"Registar cessação efetiva",IF(T62="Pendente","Documentação pendente","OK"))))))),"Verificar")</f>
        <v/>
      </c>
    </row>
    <row r="63" ht="34" customHeight="1">
      <c r="A63" s="20" t="n"/>
      <c r="B63" s="20" t="n"/>
      <c r="C63" s="20" t="n"/>
      <c r="D63" s="20" t="n"/>
      <c r="E63" s="20" t="n"/>
      <c r="F63" s="20" t="n"/>
      <c r="G63" s="21" t="n"/>
      <c r="H63" s="22" t="n"/>
      <c r="I63" s="22" t="n"/>
      <c r="J63" s="22" t="n"/>
      <c r="K63" s="22" t="n"/>
      <c r="L63" s="23">
        <f>IFERROR(IF(OR(A63="",J63="",K63=""),"",K63-J63+1),"")</f>
        <v/>
      </c>
      <c r="M63" s="24" t="n"/>
      <c r="N63" s="20" t="n"/>
      <c r="O63" s="20" t="n"/>
      <c r="P63" s="20" t="n"/>
      <c r="Q63" s="22" t="n"/>
      <c r="R63" s="22" t="n"/>
      <c r="S63" s="22" t="n"/>
      <c r="T63" s="20" t="n"/>
      <c r="U63" s="20" t="n"/>
      <c r="V63" s="21" t="n"/>
      <c r="W63" s="23">
        <f>IFERROR(IF(OR(A63="",F63="Cessado",K63=""),"",K63-'Parâmetros'!$B$5),"")</f>
        <v/>
      </c>
      <c r="X63" s="25">
        <f>IFERROR(IF(A63="","",IF('Parâmetros'!$B$10&lt;&gt;"OK","Configuração a rever",IF(F63="Cessado","Cessado",IF(K63="","Sem data prevista",IF(W63&lt;0,"Data ultrapassada",IF(W63&lt;='Parâmetros'!$B$6,"Crítico",IF(W63&lt;='Parâmetros'!$B$7,"Atenção",IF(W63&lt;='Parâmetros'!$B$8,"Planeamento","Sem alerta")))))))),"Verificar")</f>
        <v/>
      </c>
      <c r="Y63" s="25">
        <f>IFERROR(IF(A63="","",IF(COUNTIF($A$7:$A$106,A63)=1,"OK","Duplicado")),"Verificar")</f>
        <v/>
      </c>
      <c r="Z63" s="25">
        <f>IFERROR(IF(A63="","",IF(Y63&lt;&gt;"OK","ID duplicado",IF(OR(E63="",F63="",J63=""),"Campos obrigatórios em falta",IF(AND(K63&lt;&gt;"",K63&lt;J63),"Datas a corrigir",IF(AND(E63="Contrato a termo certo",F63&lt;&gt;"Cessado",K63=""),"Falta data prevista",IF(AND(F63="Cessado",S63=""),"Registar cessação efetiva",IF(T63="Pendente","Documentação pendente","OK"))))))),"Verificar")</f>
        <v/>
      </c>
    </row>
    <row r="64" ht="34" customHeight="1">
      <c r="A64" s="20" t="n"/>
      <c r="B64" s="20" t="n"/>
      <c r="C64" s="20" t="n"/>
      <c r="D64" s="20" t="n"/>
      <c r="E64" s="20" t="n"/>
      <c r="F64" s="20" t="n"/>
      <c r="G64" s="21" t="n"/>
      <c r="H64" s="22" t="n"/>
      <c r="I64" s="22" t="n"/>
      <c r="J64" s="22" t="n"/>
      <c r="K64" s="22" t="n"/>
      <c r="L64" s="23">
        <f>IFERROR(IF(OR(A64="",J64="",K64=""),"",K64-J64+1),"")</f>
        <v/>
      </c>
      <c r="M64" s="24" t="n"/>
      <c r="N64" s="20" t="n"/>
      <c r="O64" s="20" t="n"/>
      <c r="P64" s="20" t="n"/>
      <c r="Q64" s="22" t="n"/>
      <c r="R64" s="22" t="n"/>
      <c r="S64" s="22" t="n"/>
      <c r="T64" s="20" t="n"/>
      <c r="U64" s="20" t="n"/>
      <c r="V64" s="21" t="n"/>
      <c r="W64" s="23">
        <f>IFERROR(IF(OR(A64="",F64="Cessado",K64=""),"",K64-'Parâmetros'!$B$5),"")</f>
        <v/>
      </c>
      <c r="X64" s="25">
        <f>IFERROR(IF(A64="","",IF('Parâmetros'!$B$10&lt;&gt;"OK","Configuração a rever",IF(F64="Cessado","Cessado",IF(K64="","Sem data prevista",IF(W64&lt;0,"Data ultrapassada",IF(W64&lt;='Parâmetros'!$B$6,"Crítico",IF(W64&lt;='Parâmetros'!$B$7,"Atenção",IF(W64&lt;='Parâmetros'!$B$8,"Planeamento","Sem alerta")))))))),"Verificar")</f>
        <v/>
      </c>
      <c r="Y64" s="25">
        <f>IFERROR(IF(A64="","",IF(COUNTIF($A$7:$A$106,A64)=1,"OK","Duplicado")),"Verificar")</f>
        <v/>
      </c>
      <c r="Z64" s="25">
        <f>IFERROR(IF(A64="","",IF(Y64&lt;&gt;"OK","ID duplicado",IF(OR(E64="",F64="",J64=""),"Campos obrigatórios em falta",IF(AND(K64&lt;&gt;"",K64&lt;J64),"Datas a corrigir",IF(AND(E64="Contrato a termo certo",F64&lt;&gt;"Cessado",K64=""),"Falta data prevista",IF(AND(F64="Cessado",S64=""),"Registar cessação efetiva",IF(T64="Pendente","Documentação pendente","OK"))))))),"Verificar")</f>
        <v/>
      </c>
    </row>
    <row r="65" ht="34" customHeight="1">
      <c r="A65" s="20" t="n"/>
      <c r="B65" s="20" t="n"/>
      <c r="C65" s="20" t="n"/>
      <c r="D65" s="20" t="n"/>
      <c r="E65" s="20" t="n"/>
      <c r="F65" s="20" t="n"/>
      <c r="G65" s="21" t="n"/>
      <c r="H65" s="22" t="n"/>
      <c r="I65" s="22" t="n"/>
      <c r="J65" s="22" t="n"/>
      <c r="K65" s="22" t="n"/>
      <c r="L65" s="23">
        <f>IFERROR(IF(OR(A65="",J65="",K65=""),"",K65-J65+1),"")</f>
        <v/>
      </c>
      <c r="M65" s="24" t="n"/>
      <c r="N65" s="20" t="n"/>
      <c r="O65" s="20" t="n"/>
      <c r="P65" s="20" t="n"/>
      <c r="Q65" s="22" t="n"/>
      <c r="R65" s="22" t="n"/>
      <c r="S65" s="22" t="n"/>
      <c r="T65" s="20" t="n"/>
      <c r="U65" s="20" t="n"/>
      <c r="V65" s="21" t="n"/>
      <c r="W65" s="23">
        <f>IFERROR(IF(OR(A65="",F65="Cessado",K65=""),"",K65-'Parâmetros'!$B$5),"")</f>
        <v/>
      </c>
      <c r="X65" s="25">
        <f>IFERROR(IF(A65="","",IF('Parâmetros'!$B$10&lt;&gt;"OK","Configuração a rever",IF(F65="Cessado","Cessado",IF(K65="","Sem data prevista",IF(W65&lt;0,"Data ultrapassada",IF(W65&lt;='Parâmetros'!$B$6,"Crítico",IF(W65&lt;='Parâmetros'!$B$7,"Atenção",IF(W65&lt;='Parâmetros'!$B$8,"Planeamento","Sem alerta")))))))),"Verificar")</f>
        <v/>
      </c>
      <c r="Y65" s="25">
        <f>IFERROR(IF(A65="","",IF(COUNTIF($A$7:$A$106,A65)=1,"OK","Duplicado")),"Verificar")</f>
        <v/>
      </c>
      <c r="Z65" s="25">
        <f>IFERROR(IF(A65="","",IF(Y65&lt;&gt;"OK","ID duplicado",IF(OR(E65="",F65="",J65=""),"Campos obrigatórios em falta",IF(AND(K65&lt;&gt;"",K65&lt;J65),"Datas a corrigir",IF(AND(E65="Contrato a termo certo",F65&lt;&gt;"Cessado",K65=""),"Falta data prevista",IF(AND(F65="Cessado",S65=""),"Registar cessação efetiva",IF(T65="Pendente","Documentação pendente","OK"))))))),"Verificar")</f>
        <v/>
      </c>
    </row>
    <row r="66" ht="34" customHeight="1">
      <c r="A66" s="20" t="n"/>
      <c r="B66" s="20" t="n"/>
      <c r="C66" s="20" t="n"/>
      <c r="D66" s="20" t="n"/>
      <c r="E66" s="20" t="n"/>
      <c r="F66" s="20" t="n"/>
      <c r="G66" s="21" t="n"/>
      <c r="H66" s="22" t="n"/>
      <c r="I66" s="22" t="n"/>
      <c r="J66" s="22" t="n"/>
      <c r="K66" s="22" t="n"/>
      <c r="L66" s="23">
        <f>IFERROR(IF(OR(A66="",J66="",K66=""),"",K66-J66+1),"")</f>
        <v/>
      </c>
      <c r="M66" s="24" t="n"/>
      <c r="N66" s="20" t="n"/>
      <c r="O66" s="20" t="n"/>
      <c r="P66" s="20" t="n"/>
      <c r="Q66" s="22" t="n"/>
      <c r="R66" s="22" t="n"/>
      <c r="S66" s="22" t="n"/>
      <c r="T66" s="20" t="n"/>
      <c r="U66" s="20" t="n"/>
      <c r="V66" s="21" t="n"/>
      <c r="W66" s="23">
        <f>IFERROR(IF(OR(A66="",F66="Cessado",K66=""),"",K66-'Parâmetros'!$B$5),"")</f>
        <v/>
      </c>
      <c r="X66" s="25">
        <f>IFERROR(IF(A66="","",IF('Parâmetros'!$B$10&lt;&gt;"OK","Configuração a rever",IF(F66="Cessado","Cessado",IF(K66="","Sem data prevista",IF(W66&lt;0,"Data ultrapassada",IF(W66&lt;='Parâmetros'!$B$6,"Crítico",IF(W66&lt;='Parâmetros'!$B$7,"Atenção",IF(W66&lt;='Parâmetros'!$B$8,"Planeamento","Sem alerta")))))))),"Verificar")</f>
        <v/>
      </c>
      <c r="Y66" s="25">
        <f>IFERROR(IF(A66="","",IF(COUNTIF($A$7:$A$106,A66)=1,"OK","Duplicado")),"Verificar")</f>
        <v/>
      </c>
      <c r="Z66" s="25">
        <f>IFERROR(IF(A66="","",IF(Y66&lt;&gt;"OK","ID duplicado",IF(OR(E66="",F66="",J66=""),"Campos obrigatórios em falta",IF(AND(K66&lt;&gt;"",K66&lt;J66),"Datas a corrigir",IF(AND(E66="Contrato a termo certo",F66&lt;&gt;"Cessado",K66=""),"Falta data prevista",IF(AND(F66="Cessado",S66=""),"Registar cessação efetiva",IF(T66="Pendente","Documentação pendente","OK"))))))),"Verificar")</f>
        <v/>
      </c>
    </row>
    <row r="67" ht="34" customHeight="1">
      <c r="A67" s="20" t="n"/>
      <c r="B67" s="20" t="n"/>
      <c r="C67" s="20" t="n"/>
      <c r="D67" s="20" t="n"/>
      <c r="E67" s="20" t="n"/>
      <c r="F67" s="20" t="n"/>
      <c r="G67" s="21" t="n"/>
      <c r="H67" s="22" t="n"/>
      <c r="I67" s="22" t="n"/>
      <c r="J67" s="22" t="n"/>
      <c r="K67" s="22" t="n"/>
      <c r="L67" s="23">
        <f>IFERROR(IF(OR(A67="",J67="",K67=""),"",K67-J67+1),"")</f>
        <v/>
      </c>
      <c r="M67" s="24" t="n"/>
      <c r="N67" s="20" t="n"/>
      <c r="O67" s="20" t="n"/>
      <c r="P67" s="20" t="n"/>
      <c r="Q67" s="22" t="n"/>
      <c r="R67" s="22" t="n"/>
      <c r="S67" s="22" t="n"/>
      <c r="T67" s="20" t="n"/>
      <c r="U67" s="20" t="n"/>
      <c r="V67" s="21" t="n"/>
      <c r="W67" s="23">
        <f>IFERROR(IF(OR(A67="",F67="Cessado",K67=""),"",K67-'Parâmetros'!$B$5),"")</f>
        <v/>
      </c>
      <c r="X67" s="25">
        <f>IFERROR(IF(A67="","",IF('Parâmetros'!$B$10&lt;&gt;"OK","Configuração a rever",IF(F67="Cessado","Cessado",IF(K67="","Sem data prevista",IF(W67&lt;0,"Data ultrapassada",IF(W67&lt;='Parâmetros'!$B$6,"Crítico",IF(W67&lt;='Parâmetros'!$B$7,"Atenção",IF(W67&lt;='Parâmetros'!$B$8,"Planeamento","Sem alerta")))))))),"Verificar")</f>
        <v/>
      </c>
      <c r="Y67" s="25">
        <f>IFERROR(IF(A67="","",IF(COUNTIF($A$7:$A$106,A67)=1,"OK","Duplicado")),"Verificar")</f>
        <v/>
      </c>
      <c r="Z67" s="25">
        <f>IFERROR(IF(A67="","",IF(Y67&lt;&gt;"OK","ID duplicado",IF(OR(E67="",F67="",J67=""),"Campos obrigatórios em falta",IF(AND(K67&lt;&gt;"",K67&lt;J67),"Datas a corrigir",IF(AND(E67="Contrato a termo certo",F67&lt;&gt;"Cessado",K67=""),"Falta data prevista",IF(AND(F67="Cessado",S67=""),"Registar cessação efetiva",IF(T67="Pendente","Documentação pendente","OK"))))))),"Verificar")</f>
        <v/>
      </c>
    </row>
    <row r="68" ht="34" customHeight="1">
      <c r="A68" s="20" t="n"/>
      <c r="B68" s="20" t="n"/>
      <c r="C68" s="20" t="n"/>
      <c r="D68" s="20" t="n"/>
      <c r="E68" s="20" t="n"/>
      <c r="F68" s="20" t="n"/>
      <c r="G68" s="21" t="n"/>
      <c r="H68" s="22" t="n"/>
      <c r="I68" s="22" t="n"/>
      <c r="J68" s="22" t="n"/>
      <c r="K68" s="22" t="n"/>
      <c r="L68" s="23">
        <f>IFERROR(IF(OR(A68="",J68="",K68=""),"",K68-J68+1),"")</f>
        <v/>
      </c>
      <c r="M68" s="24" t="n"/>
      <c r="N68" s="20" t="n"/>
      <c r="O68" s="20" t="n"/>
      <c r="P68" s="20" t="n"/>
      <c r="Q68" s="22" t="n"/>
      <c r="R68" s="22" t="n"/>
      <c r="S68" s="22" t="n"/>
      <c r="T68" s="20" t="n"/>
      <c r="U68" s="20" t="n"/>
      <c r="V68" s="21" t="n"/>
      <c r="W68" s="23">
        <f>IFERROR(IF(OR(A68="",F68="Cessado",K68=""),"",K68-'Parâmetros'!$B$5),"")</f>
        <v/>
      </c>
      <c r="X68" s="25">
        <f>IFERROR(IF(A68="","",IF('Parâmetros'!$B$10&lt;&gt;"OK","Configuração a rever",IF(F68="Cessado","Cessado",IF(K68="","Sem data prevista",IF(W68&lt;0,"Data ultrapassada",IF(W68&lt;='Parâmetros'!$B$6,"Crítico",IF(W68&lt;='Parâmetros'!$B$7,"Atenção",IF(W68&lt;='Parâmetros'!$B$8,"Planeamento","Sem alerta")))))))),"Verificar")</f>
        <v/>
      </c>
      <c r="Y68" s="25">
        <f>IFERROR(IF(A68="","",IF(COUNTIF($A$7:$A$106,A68)=1,"OK","Duplicado")),"Verificar")</f>
        <v/>
      </c>
      <c r="Z68" s="25">
        <f>IFERROR(IF(A68="","",IF(Y68&lt;&gt;"OK","ID duplicado",IF(OR(E68="",F68="",J68=""),"Campos obrigatórios em falta",IF(AND(K68&lt;&gt;"",K68&lt;J68),"Datas a corrigir",IF(AND(E68="Contrato a termo certo",F68&lt;&gt;"Cessado",K68=""),"Falta data prevista",IF(AND(F68="Cessado",S68=""),"Registar cessação efetiva",IF(T68="Pendente","Documentação pendente","OK"))))))),"Verificar")</f>
        <v/>
      </c>
    </row>
    <row r="69" ht="34" customHeight="1">
      <c r="A69" s="20" t="n"/>
      <c r="B69" s="20" t="n"/>
      <c r="C69" s="20" t="n"/>
      <c r="D69" s="20" t="n"/>
      <c r="E69" s="20" t="n"/>
      <c r="F69" s="20" t="n"/>
      <c r="G69" s="21" t="n"/>
      <c r="H69" s="22" t="n"/>
      <c r="I69" s="22" t="n"/>
      <c r="J69" s="22" t="n"/>
      <c r="K69" s="22" t="n"/>
      <c r="L69" s="23">
        <f>IFERROR(IF(OR(A69="",J69="",K69=""),"",K69-J69+1),"")</f>
        <v/>
      </c>
      <c r="M69" s="24" t="n"/>
      <c r="N69" s="20" t="n"/>
      <c r="O69" s="20" t="n"/>
      <c r="P69" s="20" t="n"/>
      <c r="Q69" s="22" t="n"/>
      <c r="R69" s="22" t="n"/>
      <c r="S69" s="22" t="n"/>
      <c r="T69" s="20" t="n"/>
      <c r="U69" s="20" t="n"/>
      <c r="V69" s="21" t="n"/>
      <c r="W69" s="23">
        <f>IFERROR(IF(OR(A69="",F69="Cessado",K69=""),"",K69-'Parâmetros'!$B$5),"")</f>
        <v/>
      </c>
      <c r="X69" s="25">
        <f>IFERROR(IF(A69="","",IF('Parâmetros'!$B$10&lt;&gt;"OK","Configuração a rever",IF(F69="Cessado","Cessado",IF(K69="","Sem data prevista",IF(W69&lt;0,"Data ultrapassada",IF(W69&lt;='Parâmetros'!$B$6,"Crítico",IF(W69&lt;='Parâmetros'!$B$7,"Atenção",IF(W69&lt;='Parâmetros'!$B$8,"Planeamento","Sem alerta")))))))),"Verificar")</f>
        <v/>
      </c>
      <c r="Y69" s="25">
        <f>IFERROR(IF(A69="","",IF(COUNTIF($A$7:$A$106,A69)=1,"OK","Duplicado")),"Verificar")</f>
        <v/>
      </c>
      <c r="Z69" s="25">
        <f>IFERROR(IF(A69="","",IF(Y69&lt;&gt;"OK","ID duplicado",IF(OR(E69="",F69="",J69=""),"Campos obrigatórios em falta",IF(AND(K69&lt;&gt;"",K69&lt;J69),"Datas a corrigir",IF(AND(E69="Contrato a termo certo",F69&lt;&gt;"Cessado",K69=""),"Falta data prevista",IF(AND(F69="Cessado",S69=""),"Registar cessação efetiva",IF(T69="Pendente","Documentação pendente","OK"))))))),"Verificar")</f>
        <v/>
      </c>
    </row>
    <row r="70" ht="34" customHeight="1">
      <c r="A70" s="20" t="n"/>
      <c r="B70" s="20" t="n"/>
      <c r="C70" s="20" t="n"/>
      <c r="D70" s="20" t="n"/>
      <c r="E70" s="20" t="n"/>
      <c r="F70" s="20" t="n"/>
      <c r="G70" s="21" t="n"/>
      <c r="H70" s="22" t="n"/>
      <c r="I70" s="22" t="n"/>
      <c r="J70" s="22" t="n"/>
      <c r="K70" s="22" t="n"/>
      <c r="L70" s="23">
        <f>IFERROR(IF(OR(A70="",J70="",K70=""),"",K70-J70+1),"")</f>
        <v/>
      </c>
      <c r="M70" s="24" t="n"/>
      <c r="N70" s="20" t="n"/>
      <c r="O70" s="20" t="n"/>
      <c r="P70" s="20" t="n"/>
      <c r="Q70" s="22" t="n"/>
      <c r="R70" s="22" t="n"/>
      <c r="S70" s="22" t="n"/>
      <c r="T70" s="20" t="n"/>
      <c r="U70" s="20" t="n"/>
      <c r="V70" s="21" t="n"/>
      <c r="W70" s="23">
        <f>IFERROR(IF(OR(A70="",F70="Cessado",K70=""),"",K70-'Parâmetros'!$B$5),"")</f>
        <v/>
      </c>
      <c r="X70" s="25">
        <f>IFERROR(IF(A70="","",IF('Parâmetros'!$B$10&lt;&gt;"OK","Configuração a rever",IF(F70="Cessado","Cessado",IF(K70="","Sem data prevista",IF(W70&lt;0,"Data ultrapassada",IF(W70&lt;='Parâmetros'!$B$6,"Crítico",IF(W70&lt;='Parâmetros'!$B$7,"Atenção",IF(W70&lt;='Parâmetros'!$B$8,"Planeamento","Sem alerta")))))))),"Verificar")</f>
        <v/>
      </c>
      <c r="Y70" s="25">
        <f>IFERROR(IF(A70="","",IF(COUNTIF($A$7:$A$106,A70)=1,"OK","Duplicado")),"Verificar")</f>
        <v/>
      </c>
      <c r="Z70" s="25">
        <f>IFERROR(IF(A70="","",IF(Y70&lt;&gt;"OK","ID duplicado",IF(OR(E70="",F70="",J70=""),"Campos obrigatórios em falta",IF(AND(K70&lt;&gt;"",K70&lt;J70),"Datas a corrigir",IF(AND(E70="Contrato a termo certo",F70&lt;&gt;"Cessado",K70=""),"Falta data prevista",IF(AND(F70="Cessado",S70=""),"Registar cessação efetiva",IF(T70="Pendente","Documentação pendente","OK"))))))),"Verificar")</f>
        <v/>
      </c>
    </row>
    <row r="71" ht="34" customHeight="1">
      <c r="A71" s="20" t="n"/>
      <c r="B71" s="20" t="n"/>
      <c r="C71" s="20" t="n"/>
      <c r="D71" s="20" t="n"/>
      <c r="E71" s="20" t="n"/>
      <c r="F71" s="20" t="n"/>
      <c r="G71" s="21" t="n"/>
      <c r="H71" s="22" t="n"/>
      <c r="I71" s="22" t="n"/>
      <c r="J71" s="22" t="n"/>
      <c r="K71" s="22" t="n"/>
      <c r="L71" s="23">
        <f>IFERROR(IF(OR(A71="",J71="",K71=""),"",K71-J71+1),"")</f>
        <v/>
      </c>
      <c r="M71" s="24" t="n"/>
      <c r="N71" s="20" t="n"/>
      <c r="O71" s="20" t="n"/>
      <c r="P71" s="20" t="n"/>
      <c r="Q71" s="22" t="n"/>
      <c r="R71" s="22" t="n"/>
      <c r="S71" s="22" t="n"/>
      <c r="T71" s="20" t="n"/>
      <c r="U71" s="20" t="n"/>
      <c r="V71" s="21" t="n"/>
      <c r="W71" s="23">
        <f>IFERROR(IF(OR(A71="",F71="Cessado",K71=""),"",K71-'Parâmetros'!$B$5),"")</f>
        <v/>
      </c>
      <c r="X71" s="25">
        <f>IFERROR(IF(A71="","",IF('Parâmetros'!$B$10&lt;&gt;"OK","Configuração a rever",IF(F71="Cessado","Cessado",IF(K71="","Sem data prevista",IF(W71&lt;0,"Data ultrapassada",IF(W71&lt;='Parâmetros'!$B$6,"Crítico",IF(W71&lt;='Parâmetros'!$B$7,"Atenção",IF(W71&lt;='Parâmetros'!$B$8,"Planeamento","Sem alerta")))))))),"Verificar")</f>
        <v/>
      </c>
      <c r="Y71" s="25">
        <f>IFERROR(IF(A71="","",IF(COUNTIF($A$7:$A$106,A71)=1,"OK","Duplicado")),"Verificar")</f>
        <v/>
      </c>
      <c r="Z71" s="25">
        <f>IFERROR(IF(A71="","",IF(Y71&lt;&gt;"OK","ID duplicado",IF(OR(E71="",F71="",J71=""),"Campos obrigatórios em falta",IF(AND(K71&lt;&gt;"",K71&lt;J71),"Datas a corrigir",IF(AND(E71="Contrato a termo certo",F71&lt;&gt;"Cessado",K71=""),"Falta data prevista",IF(AND(F71="Cessado",S71=""),"Registar cessação efetiva",IF(T71="Pendente","Documentação pendente","OK"))))))),"Verificar")</f>
        <v/>
      </c>
    </row>
    <row r="72" ht="34" customHeight="1">
      <c r="A72" s="20" t="n"/>
      <c r="B72" s="20" t="n"/>
      <c r="C72" s="20" t="n"/>
      <c r="D72" s="20" t="n"/>
      <c r="E72" s="20" t="n"/>
      <c r="F72" s="20" t="n"/>
      <c r="G72" s="21" t="n"/>
      <c r="H72" s="22" t="n"/>
      <c r="I72" s="22" t="n"/>
      <c r="J72" s="22" t="n"/>
      <c r="K72" s="22" t="n"/>
      <c r="L72" s="23">
        <f>IFERROR(IF(OR(A72="",J72="",K72=""),"",K72-J72+1),"")</f>
        <v/>
      </c>
      <c r="M72" s="24" t="n"/>
      <c r="N72" s="20" t="n"/>
      <c r="O72" s="20" t="n"/>
      <c r="P72" s="20" t="n"/>
      <c r="Q72" s="22" t="n"/>
      <c r="R72" s="22" t="n"/>
      <c r="S72" s="22" t="n"/>
      <c r="T72" s="20" t="n"/>
      <c r="U72" s="20" t="n"/>
      <c r="V72" s="21" t="n"/>
      <c r="W72" s="23">
        <f>IFERROR(IF(OR(A72="",F72="Cessado",K72=""),"",K72-'Parâmetros'!$B$5),"")</f>
        <v/>
      </c>
      <c r="X72" s="25">
        <f>IFERROR(IF(A72="","",IF('Parâmetros'!$B$10&lt;&gt;"OK","Configuração a rever",IF(F72="Cessado","Cessado",IF(K72="","Sem data prevista",IF(W72&lt;0,"Data ultrapassada",IF(W72&lt;='Parâmetros'!$B$6,"Crítico",IF(W72&lt;='Parâmetros'!$B$7,"Atenção",IF(W72&lt;='Parâmetros'!$B$8,"Planeamento","Sem alerta")))))))),"Verificar")</f>
        <v/>
      </c>
      <c r="Y72" s="25">
        <f>IFERROR(IF(A72="","",IF(COUNTIF($A$7:$A$106,A72)=1,"OK","Duplicado")),"Verificar")</f>
        <v/>
      </c>
      <c r="Z72" s="25">
        <f>IFERROR(IF(A72="","",IF(Y72&lt;&gt;"OK","ID duplicado",IF(OR(E72="",F72="",J72=""),"Campos obrigatórios em falta",IF(AND(K72&lt;&gt;"",K72&lt;J72),"Datas a corrigir",IF(AND(E72="Contrato a termo certo",F72&lt;&gt;"Cessado",K72=""),"Falta data prevista",IF(AND(F72="Cessado",S72=""),"Registar cessação efetiva",IF(T72="Pendente","Documentação pendente","OK"))))))),"Verificar")</f>
        <v/>
      </c>
    </row>
    <row r="73" ht="34" customHeight="1">
      <c r="A73" s="20" t="n"/>
      <c r="B73" s="20" t="n"/>
      <c r="C73" s="20" t="n"/>
      <c r="D73" s="20" t="n"/>
      <c r="E73" s="20" t="n"/>
      <c r="F73" s="20" t="n"/>
      <c r="G73" s="21" t="n"/>
      <c r="H73" s="22" t="n"/>
      <c r="I73" s="22" t="n"/>
      <c r="J73" s="22" t="n"/>
      <c r="K73" s="22" t="n"/>
      <c r="L73" s="23">
        <f>IFERROR(IF(OR(A73="",J73="",K73=""),"",K73-J73+1),"")</f>
        <v/>
      </c>
      <c r="M73" s="24" t="n"/>
      <c r="N73" s="20" t="n"/>
      <c r="O73" s="20" t="n"/>
      <c r="P73" s="20" t="n"/>
      <c r="Q73" s="22" t="n"/>
      <c r="R73" s="22" t="n"/>
      <c r="S73" s="22" t="n"/>
      <c r="T73" s="20" t="n"/>
      <c r="U73" s="20" t="n"/>
      <c r="V73" s="21" t="n"/>
      <c r="W73" s="23">
        <f>IFERROR(IF(OR(A73="",F73="Cessado",K73=""),"",K73-'Parâmetros'!$B$5),"")</f>
        <v/>
      </c>
      <c r="X73" s="25">
        <f>IFERROR(IF(A73="","",IF('Parâmetros'!$B$10&lt;&gt;"OK","Configuração a rever",IF(F73="Cessado","Cessado",IF(K73="","Sem data prevista",IF(W73&lt;0,"Data ultrapassada",IF(W73&lt;='Parâmetros'!$B$6,"Crítico",IF(W73&lt;='Parâmetros'!$B$7,"Atenção",IF(W73&lt;='Parâmetros'!$B$8,"Planeamento","Sem alerta")))))))),"Verificar")</f>
        <v/>
      </c>
      <c r="Y73" s="25">
        <f>IFERROR(IF(A73="","",IF(COUNTIF($A$7:$A$106,A73)=1,"OK","Duplicado")),"Verificar")</f>
        <v/>
      </c>
      <c r="Z73" s="25">
        <f>IFERROR(IF(A73="","",IF(Y73&lt;&gt;"OK","ID duplicado",IF(OR(E73="",F73="",J73=""),"Campos obrigatórios em falta",IF(AND(K73&lt;&gt;"",K73&lt;J73),"Datas a corrigir",IF(AND(E73="Contrato a termo certo",F73&lt;&gt;"Cessado",K73=""),"Falta data prevista",IF(AND(F73="Cessado",S73=""),"Registar cessação efetiva",IF(T73="Pendente","Documentação pendente","OK"))))))),"Verificar")</f>
        <v/>
      </c>
    </row>
    <row r="74" ht="34" customHeight="1">
      <c r="A74" s="20" t="n"/>
      <c r="B74" s="20" t="n"/>
      <c r="C74" s="20" t="n"/>
      <c r="D74" s="20" t="n"/>
      <c r="E74" s="20" t="n"/>
      <c r="F74" s="20" t="n"/>
      <c r="G74" s="21" t="n"/>
      <c r="H74" s="22" t="n"/>
      <c r="I74" s="22" t="n"/>
      <c r="J74" s="22" t="n"/>
      <c r="K74" s="22" t="n"/>
      <c r="L74" s="23">
        <f>IFERROR(IF(OR(A74="",J74="",K74=""),"",K74-J74+1),"")</f>
        <v/>
      </c>
      <c r="M74" s="24" t="n"/>
      <c r="N74" s="20" t="n"/>
      <c r="O74" s="20" t="n"/>
      <c r="P74" s="20" t="n"/>
      <c r="Q74" s="22" t="n"/>
      <c r="R74" s="22" t="n"/>
      <c r="S74" s="22" t="n"/>
      <c r="T74" s="20" t="n"/>
      <c r="U74" s="20" t="n"/>
      <c r="V74" s="21" t="n"/>
      <c r="W74" s="23">
        <f>IFERROR(IF(OR(A74="",F74="Cessado",K74=""),"",K74-'Parâmetros'!$B$5),"")</f>
        <v/>
      </c>
      <c r="X74" s="25">
        <f>IFERROR(IF(A74="","",IF('Parâmetros'!$B$10&lt;&gt;"OK","Configuração a rever",IF(F74="Cessado","Cessado",IF(K74="","Sem data prevista",IF(W74&lt;0,"Data ultrapassada",IF(W74&lt;='Parâmetros'!$B$6,"Crítico",IF(W74&lt;='Parâmetros'!$B$7,"Atenção",IF(W74&lt;='Parâmetros'!$B$8,"Planeamento","Sem alerta")))))))),"Verificar")</f>
        <v/>
      </c>
      <c r="Y74" s="25">
        <f>IFERROR(IF(A74="","",IF(COUNTIF($A$7:$A$106,A74)=1,"OK","Duplicado")),"Verificar")</f>
        <v/>
      </c>
      <c r="Z74" s="25">
        <f>IFERROR(IF(A74="","",IF(Y74&lt;&gt;"OK","ID duplicado",IF(OR(E74="",F74="",J74=""),"Campos obrigatórios em falta",IF(AND(K74&lt;&gt;"",K74&lt;J74),"Datas a corrigir",IF(AND(E74="Contrato a termo certo",F74&lt;&gt;"Cessado",K74=""),"Falta data prevista",IF(AND(F74="Cessado",S74=""),"Registar cessação efetiva",IF(T74="Pendente","Documentação pendente","OK"))))))),"Verificar")</f>
        <v/>
      </c>
    </row>
    <row r="75" ht="34" customHeight="1">
      <c r="A75" s="20" t="n"/>
      <c r="B75" s="20" t="n"/>
      <c r="C75" s="20" t="n"/>
      <c r="D75" s="20" t="n"/>
      <c r="E75" s="20" t="n"/>
      <c r="F75" s="20" t="n"/>
      <c r="G75" s="21" t="n"/>
      <c r="H75" s="22" t="n"/>
      <c r="I75" s="22" t="n"/>
      <c r="J75" s="22" t="n"/>
      <c r="K75" s="22" t="n"/>
      <c r="L75" s="23">
        <f>IFERROR(IF(OR(A75="",J75="",K75=""),"",K75-J75+1),"")</f>
        <v/>
      </c>
      <c r="M75" s="24" t="n"/>
      <c r="N75" s="20" t="n"/>
      <c r="O75" s="20" t="n"/>
      <c r="P75" s="20" t="n"/>
      <c r="Q75" s="22" t="n"/>
      <c r="R75" s="22" t="n"/>
      <c r="S75" s="22" t="n"/>
      <c r="T75" s="20" t="n"/>
      <c r="U75" s="20" t="n"/>
      <c r="V75" s="21" t="n"/>
      <c r="W75" s="23">
        <f>IFERROR(IF(OR(A75="",F75="Cessado",K75=""),"",K75-'Parâmetros'!$B$5),"")</f>
        <v/>
      </c>
      <c r="X75" s="25">
        <f>IFERROR(IF(A75="","",IF('Parâmetros'!$B$10&lt;&gt;"OK","Configuração a rever",IF(F75="Cessado","Cessado",IF(K75="","Sem data prevista",IF(W75&lt;0,"Data ultrapassada",IF(W75&lt;='Parâmetros'!$B$6,"Crítico",IF(W75&lt;='Parâmetros'!$B$7,"Atenção",IF(W75&lt;='Parâmetros'!$B$8,"Planeamento","Sem alerta")))))))),"Verificar")</f>
        <v/>
      </c>
      <c r="Y75" s="25">
        <f>IFERROR(IF(A75="","",IF(COUNTIF($A$7:$A$106,A75)=1,"OK","Duplicado")),"Verificar")</f>
        <v/>
      </c>
      <c r="Z75" s="25">
        <f>IFERROR(IF(A75="","",IF(Y75&lt;&gt;"OK","ID duplicado",IF(OR(E75="",F75="",J75=""),"Campos obrigatórios em falta",IF(AND(K75&lt;&gt;"",K75&lt;J75),"Datas a corrigir",IF(AND(E75="Contrato a termo certo",F75&lt;&gt;"Cessado",K75=""),"Falta data prevista",IF(AND(F75="Cessado",S75=""),"Registar cessação efetiva",IF(T75="Pendente","Documentação pendente","OK"))))))),"Verificar")</f>
        <v/>
      </c>
    </row>
    <row r="76" ht="34" customHeight="1">
      <c r="A76" s="20" t="n"/>
      <c r="B76" s="20" t="n"/>
      <c r="C76" s="20" t="n"/>
      <c r="D76" s="20" t="n"/>
      <c r="E76" s="20" t="n"/>
      <c r="F76" s="20" t="n"/>
      <c r="G76" s="21" t="n"/>
      <c r="H76" s="22" t="n"/>
      <c r="I76" s="22" t="n"/>
      <c r="J76" s="22" t="n"/>
      <c r="K76" s="22" t="n"/>
      <c r="L76" s="23">
        <f>IFERROR(IF(OR(A76="",J76="",K76=""),"",K76-J76+1),"")</f>
        <v/>
      </c>
      <c r="M76" s="24" t="n"/>
      <c r="N76" s="20" t="n"/>
      <c r="O76" s="20" t="n"/>
      <c r="P76" s="20" t="n"/>
      <c r="Q76" s="22" t="n"/>
      <c r="R76" s="22" t="n"/>
      <c r="S76" s="22" t="n"/>
      <c r="T76" s="20" t="n"/>
      <c r="U76" s="20" t="n"/>
      <c r="V76" s="21" t="n"/>
      <c r="W76" s="23">
        <f>IFERROR(IF(OR(A76="",F76="Cessado",K76=""),"",K76-'Parâmetros'!$B$5),"")</f>
        <v/>
      </c>
      <c r="X76" s="25">
        <f>IFERROR(IF(A76="","",IF('Parâmetros'!$B$10&lt;&gt;"OK","Configuração a rever",IF(F76="Cessado","Cessado",IF(K76="","Sem data prevista",IF(W76&lt;0,"Data ultrapassada",IF(W76&lt;='Parâmetros'!$B$6,"Crítico",IF(W76&lt;='Parâmetros'!$B$7,"Atenção",IF(W76&lt;='Parâmetros'!$B$8,"Planeamento","Sem alerta")))))))),"Verificar")</f>
        <v/>
      </c>
      <c r="Y76" s="25">
        <f>IFERROR(IF(A76="","",IF(COUNTIF($A$7:$A$106,A76)=1,"OK","Duplicado")),"Verificar")</f>
        <v/>
      </c>
      <c r="Z76" s="25">
        <f>IFERROR(IF(A76="","",IF(Y76&lt;&gt;"OK","ID duplicado",IF(OR(E76="",F76="",J76=""),"Campos obrigatórios em falta",IF(AND(K76&lt;&gt;"",K76&lt;J76),"Datas a corrigir",IF(AND(E76="Contrato a termo certo",F76&lt;&gt;"Cessado",K76=""),"Falta data prevista",IF(AND(F76="Cessado",S76=""),"Registar cessação efetiva",IF(T76="Pendente","Documentação pendente","OK"))))))),"Verificar")</f>
        <v/>
      </c>
    </row>
    <row r="77" ht="34" customHeight="1">
      <c r="A77" s="20" t="n"/>
      <c r="B77" s="20" t="n"/>
      <c r="C77" s="20" t="n"/>
      <c r="D77" s="20" t="n"/>
      <c r="E77" s="20" t="n"/>
      <c r="F77" s="20" t="n"/>
      <c r="G77" s="21" t="n"/>
      <c r="H77" s="22" t="n"/>
      <c r="I77" s="22" t="n"/>
      <c r="J77" s="22" t="n"/>
      <c r="K77" s="22" t="n"/>
      <c r="L77" s="23">
        <f>IFERROR(IF(OR(A77="",J77="",K77=""),"",K77-J77+1),"")</f>
        <v/>
      </c>
      <c r="M77" s="24" t="n"/>
      <c r="N77" s="20" t="n"/>
      <c r="O77" s="20" t="n"/>
      <c r="P77" s="20" t="n"/>
      <c r="Q77" s="22" t="n"/>
      <c r="R77" s="22" t="n"/>
      <c r="S77" s="22" t="n"/>
      <c r="T77" s="20" t="n"/>
      <c r="U77" s="20" t="n"/>
      <c r="V77" s="21" t="n"/>
      <c r="W77" s="23">
        <f>IFERROR(IF(OR(A77="",F77="Cessado",K77=""),"",K77-'Parâmetros'!$B$5),"")</f>
        <v/>
      </c>
      <c r="X77" s="25">
        <f>IFERROR(IF(A77="","",IF('Parâmetros'!$B$10&lt;&gt;"OK","Configuração a rever",IF(F77="Cessado","Cessado",IF(K77="","Sem data prevista",IF(W77&lt;0,"Data ultrapassada",IF(W77&lt;='Parâmetros'!$B$6,"Crítico",IF(W77&lt;='Parâmetros'!$B$7,"Atenção",IF(W77&lt;='Parâmetros'!$B$8,"Planeamento","Sem alerta")))))))),"Verificar")</f>
        <v/>
      </c>
      <c r="Y77" s="25">
        <f>IFERROR(IF(A77="","",IF(COUNTIF($A$7:$A$106,A77)=1,"OK","Duplicado")),"Verificar")</f>
        <v/>
      </c>
      <c r="Z77" s="25">
        <f>IFERROR(IF(A77="","",IF(Y77&lt;&gt;"OK","ID duplicado",IF(OR(E77="",F77="",J77=""),"Campos obrigatórios em falta",IF(AND(K77&lt;&gt;"",K77&lt;J77),"Datas a corrigir",IF(AND(E77="Contrato a termo certo",F77&lt;&gt;"Cessado",K77=""),"Falta data prevista",IF(AND(F77="Cessado",S77=""),"Registar cessação efetiva",IF(T77="Pendente","Documentação pendente","OK"))))))),"Verificar")</f>
        <v/>
      </c>
    </row>
    <row r="78" ht="34" customHeight="1">
      <c r="A78" s="20" t="n"/>
      <c r="B78" s="20" t="n"/>
      <c r="C78" s="20" t="n"/>
      <c r="D78" s="20" t="n"/>
      <c r="E78" s="20" t="n"/>
      <c r="F78" s="20" t="n"/>
      <c r="G78" s="21" t="n"/>
      <c r="H78" s="22" t="n"/>
      <c r="I78" s="22" t="n"/>
      <c r="J78" s="22" t="n"/>
      <c r="K78" s="22" t="n"/>
      <c r="L78" s="23">
        <f>IFERROR(IF(OR(A78="",J78="",K78=""),"",K78-J78+1),"")</f>
        <v/>
      </c>
      <c r="M78" s="24" t="n"/>
      <c r="N78" s="20" t="n"/>
      <c r="O78" s="20" t="n"/>
      <c r="P78" s="20" t="n"/>
      <c r="Q78" s="22" t="n"/>
      <c r="R78" s="22" t="n"/>
      <c r="S78" s="22" t="n"/>
      <c r="T78" s="20" t="n"/>
      <c r="U78" s="20" t="n"/>
      <c r="V78" s="21" t="n"/>
      <c r="W78" s="23">
        <f>IFERROR(IF(OR(A78="",F78="Cessado",K78=""),"",K78-'Parâmetros'!$B$5),"")</f>
        <v/>
      </c>
      <c r="X78" s="25">
        <f>IFERROR(IF(A78="","",IF('Parâmetros'!$B$10&lt;&gt;"OK","Configuração a rever",IF(F78="Cessado","Cessado",IF(K78="","Sem data prevista",IF(W78&lt;0,"Data ultrapassada",IF(W78&lt;='Parâmetros'!$B$6,"Crítico",IF(W78&lt;='Parâmetros'!$B$7,"Atenção",IF(W78&lt;='Parâmetros'!$B$8,"Planeamento","Sem alerta")))))))),"Verificar")</f>
        <v/>
      </c>
      <c r="Y78" s="25">
        <f>IFERROR(IF(A78="","",IF(COUNTIF($A$7:$A$106,A78)=1,"OK","Duplicado")),"Verificar")</f>
        <v/>
      </c>
      <c r="Z78" s="25">
        <f>IFERROR(IF(A78="","",IF(Y78&lt;&gt;"OK","ID duplicado",IF(OR(E78="",F78="",J78=""),"Campos obrigatórios em falta",IF(AND(K78&lt;&gt;"",K78&lt;J78),"Datas a corrigir",IF(AND(E78="Contrato a termo certo",F78&lt;&gt;"Cessado",K78=""),"Falta data prevista",IF(AND(F78="Cessado",S78=""),"Registar cessação efetiva",IF(T78="Pendente","Documentação pendente","OK"))))))),"Verificar")</f>
        <v/>
      </c>
    </row>
    <row r="79" ht="34" customHeight="1">
      <c r="A79" s="20" t="n"/>
      <c r="B79" s="20" t="n"/>
      <c r="C79" s="20" t="n"/>
      <c r="D79" s="20" t="n"/>
      <c r="E79" s="20" t="n"/>
      <c r="F79" s="20" t="n"/>
      <c r="G79" s="21" t="n"/>
      <c r="H79" s="22" t="n"/>
      <c r="I79" s="22" t="n"/>
      <c r="J79" s="22" t="n"/>
      <c r="K79" s="22" t="n"/>
      <c r="L79" s="23">
        <f>IFERROR(IF(OR(A79="",J79="",K79=""),"",K79-J79+1),"")</f>
        <v/>
      </c>
      <c r="M79" s="24" t="n"/>
      <c r="N79" s="20" t="n"/>
      <c r="O79" s="20" t="n"/>
      <c r="P79" s="20" t="n"/>
      <c r="Q79" s="22" t="n"/>
      <c r="R79" s="22" t="n"/>
      <c r="S79" s="22" t="n"/>
      <c r="T79" s="20" t="n"/>
      <c r="U79" s="20" t="n"/>
      <c r="V79" s="21" t="n"/>
      <c r="W79" s="23">
        <f>IFERROR(IF(OR(A79="",F79="Cessado",K79=""),"",K79-'Parâmetros'!$B$5),"")</f>
        <v/>
      </c>
      <c r="X79" s="25">
        <f>IFERROR(IF(A79="","",IF('Parâmetros'!$B$10&lt;&gt;"OK","Configuração a rever",IF(F79="Cessado","Cessado",IF(K79="","Sem data prevista",IF(W79&lt;0,"Data ultrapassada",IF(W79&lt;='Parâmetros'!$B$6,"Crítico",IF(W79&lt;='Parâmetros'!$B$7,"Atenção",IF(W79&lt;='Parâmetros'!$B$8,"Planeamento","Sem alerta")))))))),"Verificar")</f>
        <v/>
      </c>
      <c r="Y79" s="25">
        <f>IFERROR(IF(A79="","",IF(COUNTIF($A$7:$A$106,A79)=1,"OK","Duplicado")),"Verificar")</f>
        <v/>
      </c>
      <c r="Z79" s="25">
        <f>IFERROR(IF(A79="","",IF(Y79&lt;&gt;"OK","ID duplicado",IF(OR(E79="",F79="",J79=""),"Campos obrigatórios em falta",IF(AND(K79&lt;&gt;"",K79&lt;J79),"Datas a corrigir",IF(AND(E79="Contrato a termo certo",F79&lt;&gt;"Cessado",K79=""),"Falta data prevista",IF(AND(F79="Cessado",S79=""),"Registar cessação efetiva",IF(T79="Pendente","Documentação pendente","OK"))))))),"Verificar")</f>
        <v/>
      </c>
    </row>
    <row r="80" ht="34" customHeight="1">
      <c r="A80" s="20" t="n"/>
      <c r="B80" s="20" t="n"/>
      <c r="C80" s="20" t="n"/>
      <c r="D80" s="20" t="n"/>
      <c r="E80" s="20" t="n"/>
      <c r="F80" s="20" t="n"/>
      <c r="G80" s="21" t="n"/>
      <c r="H80" s="22" t="n"/>
      <c r="I80" s="22" t="n"/>
      <c r="J80" s="22" t="n"/>
      <c r="K80" s="22" t="n"/>
      <c r="L80" s="23">
        <f>IFERROR(IF(OR(A80="",J80="",K80=""),"",K80-J80+1),"")</f>
        <v/>
      </c>
      <c r="M80" s="24" t="n"/>
      <c r="N80" s="20" t="n"/>
      <c r="O80" s="20" t="n"/>
      <c r="P80" s="20" t="n"/>
      <c r="Q80" s="22" t="n"/>
      <c r="R80" s="22" t="n"/>
      <c r="S80" s="22" t="n"/>
      <c r="T80" s="20" t="n"/>
      <c r="U80" s="20" t="n"/>
      <c r="V80" s="21" t="n"/>
      <c r="W80" s="23">
        <f>IFERROR(IF(OR(A80="",F80="Cessado",K80=""),"",K80-'Parâmetros'!$B$5),"")</f>
        <v/>
      </c>
      <c r="X80" s="25">
        <f>IFERROR(IF(A80="","",IF('Parâmetros'!$B$10&lt;&gt;"OK","Configuração a rever",IF(F80="Cessado","Cessado",IF(K80="","Sem data prevista",IF(W80&lt;0,"Data ultrapassada",IF(W80&lt;='Parâmetros'!$B$6,"Crítico",IF(W80&lt;='Parâmetros'!$B$7,"Atenção",IF(W80&lt;='Parâmetros'!$B$8,"Planeamento","Sem alerta")))))))),"Verificar")</f>
        <v/>
      </c>
      <c r="Y80" s="25">
        <f>IFERROR(IF(A80="","",IF(COUNTIF($A$7:$A$106,A80)=1,"OK","Duplicado")),"Verificar")</f>
        <v/>
      </c>
      <c r="Z80" s="25">
        <f>IFERROR(IF(A80="","",IF(Y80&lt;&gt;"OK","ID duplicado",IF(OR(E80="",F80="",J80=""),"Campos obrigatórios em falta",IF(AND(K80&lt;&gt;"",K80&lt;J80),"Datas a corrigir",IF(AND(E80="Contrato a termo certo",F80&lt;&gt;"Cessado",K80=""),"Falta data prevista",IF(AND(F80="Cessado",S80=""),"Registar cessação efetiva",IF(T80="Pendente","Documentação pendente","OK"))))))),"Verificar")</f>
        <v/>
      </c>
    </row>
    <row r="81" ht="34" customHeight="1">
      <c r="A81" s="20" t="n"/>
      <c r="B81" s="20" t="n"/>
      <c r="C81" s="20" t="n"/>
      <c r="D81" s="20" t="n"/>
      <c r="E81" s="20" t="n"/>
      <c r="F81" s="20" t="n"/>
      <c r="G81" s="21" t="n"/>
      <c r="H81" s="22" t="n"/>
      <c r="I81" s="22" t="n"/>
      <c r="J81" s="22" t="n"/>
      <c r="K81" s="22" t="n"/>
      <c r="L81" s="23">
        <f>IFERROR(IF(OR(A81="",J81="",K81=""),"",K81-J81+1),"")</f>
        <v/>
      </c>
      <c r="M81" s="24" t="n"/>
      <c r="N81" s="20" t="n"/>
      <c r="O81" s="20" t="n"/>
      <c r="P81" s="20" t="n"/>
      <c r="Q81" s="22" t="n"/>
      <c r="R81" s="22" t="n"/>
      <c r="S81" s="22" t="n"/>
      <c r="T81" s="20" t="n"/>
      <c r="U81" s="20" t="n"/>
      <c r="V81" s="21" t="n"/>
      <c r="W81" s="23">
        <f>IFERROR(IF(OR(A81="",F81="Cessado",K81=""),"",K81-'Parâmetros'!$B$5),"")</f>
        <v/>
      </c>
      <c r="X81" s="25">
        <f>IFERROR(IF(A81="","",IF('Parâmetros'!$B$10&lt;&gt;"OK","Configuração a rever",IF(F81="Cessado","Cessado",IF(K81="","Sem data prevista",IF(W81&lt;0,"Data ultrapassada",IF(W81&lt;='Parâmetros'!$B$6,"Crítico",IF(W81&lt;='Parâmetros'!$B$7,"Atenção",IF(W81&lt;='Parâmetros'!$B$8,"Planeamento","Sem alerta")))))))),"Verificar")</f>
        <v/>
      </c>
      <c r="Y81" s="25">
        <f>IFERROR(IF(A81="","",IF(COUNTIF($A$7:$A$106,A81)=1,"OK","Duplicado")),"Verificar")</f>
        <v/>
      </c>
      <c r="Z81" s="25">
        <f>IFERROR(IF(A81="","",IF(Y81&lt;&gt;"OK","ID duplicado",IF(OR(E81="",F81="",J81=""),"Campos obrigatórios em falta",IF(AND(K81&lt;&gt;"",K81&lt;J81),"Datas a corrigir",IF(AND(E81="Contrato a termo certo",F81&lt;&gt;"Cessado",K81=""),"Falta data prevista",IF(AND(F81="Cessado",S81=""),"Registar cessação efetiva",IF(T81="Pendente","Documentação pendente","OK"))))))),"Verificar")</f>
        <v/>
      </c>
    </row>
    <row r="82" ht="34" customHeight="1">
      <c r="A82" s="20" t="n"/>
      <c r="B82" s="20" t="n"/>
      <c r="C82" s="20" t="n"/>
      <c r="D82" s="20" t="n"/>
      <c r="E82" s="20" t="n"/>
      <c r="F82" s="20" t="n"/>
      <c r="G82" s="21" t="n"/>
      <c r="H82" s="22" t="n"/>
      <c r="I82" s="22" t="n"/>
      <c r="J82" s="22" t="n"/>
      <c r="K82" s="22" t="n"/>
      <c r="L82" s="23">
        <f>IFERROR(IF(OR(A82="",J82="",K82=""),"",K82-J82+1),"")</f>
        <v/>
      </c>
      <c r="M82" s="24" t="n"/>
      <c r="N82" s="20" t="n"/>
      <c r="O82" s="20" t="n"/>
      <c r="P82" s="20" t="n"/>
      <c r="Q82" s="22" t="n"/>
      <c r="R82" s="22" t="n"/>
      <c r="S82" s="22" t="n"/>
      <c r="T82" s="20" t="n"/>
      <c r="U82" s="20" t="n"/>
      <c r="V82" s="21" t="n"/>
      <c r="W82" s="23">
        <f>IFERROR(IF(OR(A82="",F82="Cessado",K82=""),"",K82-'Parâmetros'!$B$5),"")</f>
        <v/>
      </c>
      <c r="X82" s="25">
        <f>IFERROR(IF(A82="","",IF('Parâmetros'!$B$10&lt;&gt;"OK","Configuração a rever",IF(F82="Cessado","Cessado",IF(K82="","Sem data prevista",IF(W82&lt;0,"Data ultrapassada",IF(W82&lt;='Parâmetros'!$B$6,"Crítico",IF(W82&lt;='Parâmetros'!$B$7,"Atenção",IF(W82&lt;='Parâmetros'!$B$8,"Planeamento","Sem alerta")))))))),"Verificar")</f>
        <v/>
      </c>
      <c r="Y82" s="25">
        <f>IFERROR(IF(A82="","",IF(COUNTIF($A$7:$A$106,A82)=1,"OK","Duplicado")),"Verificar")</f>
        <v/>
      </c>
      <c r="Z82" s="25">
        <f>IFERROR(IF(A82="","",IF(Y82&lt;&gt;"OK","ID duplicado",IF(OR(E82="",F82="",J82=""),"Campos obrigatórios em falta",IF(AND(K82&lt;&gt;"",K82&lt;J82),"Datas a corrigir",IF(AND(E82="Contrato a termo certo",F82&lt;&gt;"Cessado",K82=""),"Falta data prevista",IF(AND(F82="Cessado",S82=""),"Registar cessação efetiva",IF(T82="Pendente","Documentação pendente","OK"))))))),"Verificar")</f>
        <v/>
      </c>
    </row>
    <row r="83" ht="34" customHeight="1">
      <c r="A83" s="20" t="n"/>
      <c r="B83" s="20" t="n"/>
      <c r="C83" s="20" t="n"/>
      <c r="D83" s="20" t="n"/>
      <c r="E83" s="20" t="n"/>
      <c r="F83" s="20" t="n"/>
      <c r="G83" s="21" t="n"/>
      <c r="H83" s="22" t="n"/>
      <c r="I83" s="22" t="n"/>
      <c r="J83" s="22" t="n"/>
      <c r="K83" s="22" t="n"/>
      <c r="L83" s="23">
        <f>IFERROR(IF(OR(A83="",J83="",K83=""),"",K83-J83+1),"")</f>
        <v/>
      </c>
      <c r="M83" s="24" t="n"/>
      <c r="N83" s="20" t="n"/>
      <c r="O83" s="20" t="n"/>
      <c r="P83" s="20" t="n"/>
      <c r="Q83" s="22" t="n"/>
      <c r="R83" s="22" t="n"/>
      <c r="S83" s="22" t="n"/>
      <c r="T83" s="20" t="n"/>
      <c r="U83" s="20" t="n"/>
      <c r="V83" s="21" t="n"/>
      <c r="W83" s="23">
        <f>IFERROR(IF(OR(A83="",F83="Cessado",K83=""),"",K83-'Parâmetros'!$B$5),"")</f>
        <v/>
      </c>
      <c r="X83" s="25">
        <f>IFERROR(IF(A83="","",IF('Parâmetros'!$B$10&lt;&gt;"OK","Configuração a rever",IF(F83="Cessado","Cessado",IF(K83="","Sem data prevista",IF(W83&lt;0,"Data ultrapassada",IF(W83&lt;='Parâmetros'!$B$6,"Crítico",IF(W83&lt;='Parâmetros'!$B$7,"Atenção",IF(W83&lt;='Parâmetros'!$B$8,"Planeamento","Sem alerta")))))))),"Verificar")</f>
        <v/>
      </c>
      <c r="Y83" s="25">
        <f>IFERROR(IF(A83="","",IF(COUNTIF($A$7:$A$106,A83)=1,"OK","Duplicado")),"Verificar")</f>
        <v/>
      </c>
      <c r="Z83" s="25">
        <f>IFERROR(IF(A83="","",IF(Y83&lt;&gt;"OK","ID duplicado",IF(OR(E83="",F83="",J83=""),"Campos obrigatórios em falta",IF(AND(K83&lt;&gt;"",K83&lt;J83),"Datas a corrigir",IF(AND(E83="Contrato a termo certo",F83&lt;&gt;"Cessado",K83=""),"Falta data prevista",IF(AND(F83="Cessado",S83=""),"Registar cessação efetiva",IF(T83="Pendente","Documentação pendente","OK"))))))),"Verificar")</f>
        <v/>
      </c>
    </row>
    <row r="84" ht="34" customHeight="1">
      <c r="A84" s="20" t="n"/>
      <c r="B84" s="20" t="n"/>
      <c r="C84" s="20" t="n"/>
      <c r="D84" s="20" t="n"/>
      <c r="E84" s="20" t="n"/>
      <c r="F84" s="20" t="n"/>
      <c r="G84" s="21" t="n"/>
      <c r="H84" s="22" t="n"/>
      <c r="I84" s="22" t="n"/>
      <c r="J84" s="22" t="n"/>
      <c r="K84" s="22" t="n"/>
      <c r="L84" s="23">
        <f>IFERROR(IF(OR(A84="",J84="",K84=""),"",K84-J84+1),"")</f>
        <v/>
      </c>
      <c r="M84" s="24" t="n"/>
      <c r="N84" s="20" t="n"/>
      <c r="O84" s="20" t="n"/>
      <c r="P84" s="20" t="n"/>
      <c r="Q84" s="22" t="n"/>
      <c r="R84" s="22" t="n"/>
      <c r="S84" s="22" t="n"/>
      <c r="T84" s="20" t="n"/>
      <c r="U84" s="20" t="n"/>
      <c r="V84" s="21" t="n"/>
      <c r="W84" s="23">
        <f>IFERROR(IF(OR(A84="",F84="Cessado",K84=""),"",K84-'Parâmetros'!$B$5),"")</f>
        <v/>
      </c>
      <c r="X84" s="25">
        <f>IFERROR(IF(A84="","",IF('Parâmetros'!$B$10&lt;&gt;"OK","Configuração a rever",IF(F84="Cessado","Cessado",IF(K84="","Sem data prevista",IF(W84&lt;0,"Data ultrapassada",IF(W84&lt;='Parâmetros'!$B$6,"Crítico",IF(W84&lt;='Parâmetros'!$B$7,"Atenção",IF(W84&lt;='Parâmetros'!$B$8,"Planeamento","Sem alerta")))))))),"Verificar")</f>
        <v/>
      </c>
      <c r="Y84" s="25">
        <f>IFERROR(IF(A84="","",IF(COUNTIF($A$7:$A$106,A84)=1,"OK","Duplicado")),"Verificar")</f>
        <v/>
      </c>
      <c r="Z84" s="25">
        <f>IFERROR(IF(A84="","",IF(Y84&lt;&gt;"OK","ID duplicado",IF(OR(E84="",F84="",J84=""),"Campos obrigatórios em falta",IF(AND(K84&lt;&gt;"",K84&lt;J84),"Datas a corrigir",IF(AND(E84="Contrato a termo certo",F84&lt;&gt;"Cessado",K84=""),"Falta data prevista",IF(AND(F84="Cessado",S84=""),"Registar cessação efetiva",IF(T84="Pendente","Documentação pendente","OK"))))))),"Verificar")</f>
        <v/>
      </c>
    </row>
    <row r="85" ht="34" customHeight="1">
      <c r="A85" s="20" t="n"/>
      <c r="B85" s="20" t="n"/>
      <c r="C85" s="20" t="n"/>
      <c r="D85" s="20" t="n"/>
      <c r="E85" s="20" t="n"/>
      <c r="F85" s="20" t="n"/>
      <c r="G85" s="21" t="n"/>
      <c r="H85" s="22" t="n"/>
      <c r="I85" s="22" t="n"/>
      <c r="J85" s="22" t="n"/>
      <c r="K85" s="22" t="n"/>
      <c r="L85" s="23">
        <f>IFERROR(IF(OR(A85="",J85="",K85=""),"",K85-J85+1),"")</f>
        <v/>
      </c>
      <c r="M85" s="24" t="n"/>
      <c r="N85" s="20" t="n"/>
      <c r="O85" s="20" t="n"/>
      <c r="P85" s="20" t="n"/>
      <c r="Q85" s="22" t="n"/>
      <c r="R85" s="22" t="n"/>
      <c r="S85" s="22" t="n"/>
      <c r="T85" s="20" t="n"/>
      <c r="U85" s="20" t="n"/>
      <c r="V85" s="21" t="n"/>
      <c r="W85" s="23">
        <f>IFERROR(IF(OR(A85="",F85="Cessado",K85=""),"",K85-'Parâmetros'!$B$5),"")</f>
        <v/>
      </c>
      <c r="X85" s="25">
        <f>IFERROR(IF(A85="","",IF('Parâmetros'!$B$10&lt;&gt;"OK","Configuração a rever",IF(F85="Cessado","Cessado",IF(K85="","Sem data prevista",IF(W85&lt;0,"Data ultrapassada",IF(W85&lt;='Parâmetros'!$B$6,"Crítico",IF(W85&lt;='Parâmetros'!$B$7,"Atenção",IF(W85&lt;='Parâmetros'!$B$8,"Planeamento","Sem alerta")))))))),"Verificar")</f>
        <v/>
      </c>
      <c r="Y85" s="25">
        <f>IFERROR(IF(A85="","",IF(COUNTIF($A$7:$A$106,A85)=1,"OK","Duplicado")),"Verificar")</f>
        <v/>
      </c>
      <c r="Z85" s="25">
        <f>IFERROR(IF(A85="","",IF(Y85&lt;&gt;"OK","ID duplicado",IF(OR(E85="",F85="",J85=""),"Campos obrigatórios em falta",IF(AND(K85&lt;&gt;"",K85&lt;J85),"Datas a corrigir",IF(AND(E85="Contrato a termo certo",F85&lt;&gt;"Cessado",K85=""),"Falta data prevista",IF(AND(F85="Cessado",S85=""),"Registar cessação efetiva",IF(T85="Pendente","Documentação pendente","OK"))))))),"Verificar")</f>
        <v/>
      </c>
    </row>
    <row r="86" ht="34" customHeight="1">
      <c r="A86" s="20" t="n"/>
      <c r="B86" s="20" t="n"/>
      <c r="C86" s="20" t="n"/>
      <c r="D86" s="20" t="n"/>
      <c r="E86" s="20" t="n"/>
      <c r="F86" s="20" t="n"/>
      <c r="G86" s="21" t="n"/>
      <c r="H86" s="22" t="n"/>
      <c r="I86" s="22" t="n"/>
      <c r="J86" s="22" t="n"/>
      <c r="K86" s="22" t="n"/>
      <c r="L86" s="23">
        <f>IFERROR(IF(OR(A86="",J86="",K86=""),"",K86-J86+1),"")</f>
        <v/>
      </c>
      <c r="M86" s="24" t="n"/>
      <c r="N86" s="20" t="n"/>
      <c r="O86" s="20" t="n"/>
      <c r="P86" s="20" t="n"/>
      <c r="Q86" s="22" t="n"/>
      <c r="R86" s="22" t="n"/>
      <c r="S86" s="22" t="n"/>
      <c r="T86" s="20" t="n"/>
      <c r="U86" s="20" t="n"/>
      <c r="V86" s="21" t="n"/>
      <c r="W86" s="23">
        <f>IFERROR(IF(OR(A86="",F86="Cessado",K86=""),"",K86-'Parâmetros'!$B$5),"")</f>
        <v/>
      </c>
      <c r="X86" s="25">
        <f>IFERROR(IF(A86="","",IF('Parâmetros'!$B$10&lt;&gt;"OK","Configuração a rever",IF(F86="Cessado","Cessado",IF(K86="","Sem data prevista",IF(W86&lt;0,"Data ultrapassada",IF(W86&lt;='Parâmetros'!$B$6,"Crítico",IF(W86&lt;='Parâmetros'!$B$7,"Atenção",IF(W86&lt;='Parâmetros'!$B$8,"Planeamento","Sem alerta")))))))),"Verificar")</f>
        <v/>
      </c>
      <c r="Y86" s="25">
        <f>IFERROR(IF(A86="","",IF(COUNTIF($A$7:$A$106,A86)=1,"OK","Duplicado")),"Verificar")</f>
        <v/>
      </c>
      <c r="Z86" s="25">
        <f>IFERROR(IF(A86="","",IF(Y86&lt;&gt;"OK","ID duplicado",IF(OR(E86="",F86="",J86=""),"Campos obrigatórios em falta",IF(AND(K86&lt;&gt;"",K86&lt;J86),"Datas a corrigir",IF(AND(E86="Contrato a termo certo",F86&lt;&gt;"Cessado",K86=""),"Falta data prevista",IF(AND(F86="Cessado",S86=""),"Registar cessação efetiva",IF(T86="Pendente","Documentação pendente","OK"))))))),"Verificar")</f>
        <v/>
      </c>
    </row>
    <row r="87" ht="34" customHeight="1">
      <c r="A87" s="20" t="n"/>
      <c r="B87" s="20" t="n"/>
      <c r="C87" s="20" t="n"/>
      <c r="D87" s="20" t="n"/>
      <c r="E87" s="20" t="n"/>
      <c r="F87" s="20" t="n"/>
      <c r="G87" s="21" t="n"/>
      <c r="H87" s="22" t="n"/>
      <c r="I87" s="22" t="n"/>
      <c r="J87" s="22" t="n"/>
      <c r="K87" s="22" t="n"/>
      <c r="L87" s="23">
        <f>IFERROR(IF(OR(A87="",J87="",K87=""),"",K87-J87+1),"")</f>
        <v/>
      </c>
      <c r="M87" s="24" t="n"/>
      <c r="N87" s="20" t="n"/>
      <c r="O87" s="20" t="n"/>
      <c r="P87" s="20" t="n"/>
      <c r="Q87" s="22" t="n"/>
      <c r="R87" s="22" t="n"/>
      <c r="S87" s="22" t="n"/>
      <c r="T87" s="20" t="n"/>
      <c r="U87" s="20" t="n"/>
      <c r="V87" s="21" t="n"/>
      <c r="W87" s="23">
        <f>IFERROR(IF(OR(A87="",F87="Cessado",K87=""),"",K87-'Parâmetros'!$B$5),"")</f>
        <v/>
      </c>
      <c r="X87" s="25">
        <f>IFERROR(IF(A87="","",IF('Parâmetros'!$B$10&lt;&gt;"OK","Configuração a rever",IF(F87="Cessado","Cessado",IF(K87="","Sem data prevista",IF(W87&lt;0,"Data ultrapassada",IF(W87&lt;='Parâmetros'!$B$6,"Crítico",IF(W87&lt;='Parâmetros'!$B$7,"Atenção",IF(W87&lt;='Parâmetros'!$B$8,"Planeamento","Sem alerta")))))))),"Verificar")</f>
        <v/>
      </c>
      <c r="Y87" s="25">
        <f>IFERROR(IF(A87="","",IF(COUNTIF($A$7:$A$106,A87)=1,"OK","Duplicado")),"Verificar")</f>
        <v/>
      </c>
      <c r="Z87" s="25">
        <f>IFERROR(IF(A87="","",IF(Y87&lt;&gt;"OK","ID duplicado",IF(OR(E87="",F87="",J87=""),"Campos obrigatórios em falta",IF(AND(K87&lt;&gt;"",K87&lt;J87),"Datas a corrigir",IF(AND(E87="Contrato a termo certo",F87&lt;&gt;"Cessado",K87=""),"Falta data prevista",IF(AND(F87="Cessado",S87=""),"Registar cessação efetiva",IF(T87="Pendente","Documentação pendente","OK"))))))),"Verificar")</f>
        <v/>
      </c>
    </row>
    <row r="88" ht="34" customHeight="1">
      <c r="A88" s="20" t="n"/>
      <c r="B88" s="20" t="n"/>
      <c r="C88" s="20" t="n"/>
      <c r="D88" s="20" t="n"/>
      <c r="E88" s="20" t="n"/>
      <c r="F88" s="20" t="n"/>
      <c r="G88" s="21" t="n"/>
      <c r="H88" s="22" t="n"/>
      <c r="I88" s="22" t="n"/>
      <c r="J88" s="22" t="n"/>
      <c r="K88" s="22" t="n"/>
      <c r="L88" s="23">
        <f>IFERROR(IF(OR(A88="",J88="",K88=""),"",K88-J88+1),"")</f>
        <v/>
      </c>
      <c r="M88" s="24" t="n"/>
      <c r="N88" s="20" t="n"/>
      <c r="O88" s="20" t="n"/>
      <c r="P88" s="20" t="n"/>
      <c r="Q88" s="22" t="n"/>
      <c r="R88" s="22" t="n"/>
      <c r="S88" s="22" t="n"/>
      <c r="T88" s="20" t="n"/>
      <c r="U88" s="20" t="n"/>
      <c r="V88" s="21" t="n"/>
      <c r="W88" s="23">
        <f>IFERROR(IF(OR(A88="",F88="Cessado",K88=""),"",K88-'Parâmetros'!$B$5),"")</f>
        <v/>
      </c>
      <c r="X88" s="25">
        <f>IFERROR(IF(A88="","",IF('Parâmetros'!$B$10&lt;&gt;"OK","Configuração a rever",IF(F88="Cessado","Cessado",IF(K88="","Sem data prevista",IF(W88&lt;0,"Data ultrapassada",IF(W88&lt;='Parâmetros'!$B$6,"Crítico",IF(W88&lt;='Parâmetros'!$B$7,"Atenção",IF(W88&lt;='Parâmetros'!$B$8,"Planeamento","Sem alerta")))))))),"Verificar")</f>
        <v/>
      </c>
      <c r="Y88" s="25">
        <f>IFERROR(IF(A88="","",IF(COUNTIF($A$7:$A$106,A88)=1,"OK","Duplicado")),"Verificar")</f>
        <v/>
      </c>
      <c r="Z88" s="25">
        <f>IFERROR(IF(A88="","",IF(Y88&lt;&gt;"OK","ID duplicado",IF(OR(E88="",F88="",J88=""),"Campos obrigatórios em falta",IF(AND(K88&lt;&gt;"",K88&lt;J88),"Datas a corrigir",IF(AND(E88="Contrato a termo certo",F88&lt;&gt;"Cessado",K88=""),"Falta data prevista",IF(AND(F88="Cessado",S88=""),"Registar cessação efetiva",IF(T88="Pendente","Documentação pendente","OK"))))))),"Verificar")</f>
        <v/>
      </c>
    </row>
    <row r="89" ht="34" customHeight="1">
      <c r="A89" s="20" t="n"/>
      <c r="B89" s="20" t="n"/>
      <c r="C89" s="20" t="n"/>
      <c r="D89" s="20" t="n"/>
      <c r="E89" s="20" t="n"/>
      <c r="F89" s="20" t="n"/>
      <c r="G89" s="21" t="n"/>
      <c r="H89" s="22" t="n"/>
      <c r="I89" s="22" t="n"/>
      <c r="J89" s="22" t="n"/>
      <c r="K89" s="22" t="n"/>
      <c r="L89" s="23">
        <f>IFERROR(IF(OR(A89="",J89="",K89=""),"",K89-J89+1),"")</f>
        <v/>
      </c>
      <c r="M89" s="24" t="n"/>
      <c r="N89" s="20" t="n"/>
      <c r="O89" s="20" t="n"/>
      <c r="P89" s="20" t="n"/>
      <c r="Q89" s="22" t="n"/>
      <c r="R89" s="22" t="n"/>
      <c r="S89" s="22" t="n"/>
      <c r="T89" s="20" t="n"/>
      <c r="U89" s="20" t="n"/>
      <c r="V89" s="21" t="n"/>
      <c r="W89" s="23">
        <f>IFERROR(IF(OR(A89="",F89="Cessado",K89=""),"",K89-'Parâmetros'!$B$5),"")</f>
        <v/>
      </c>
      <c r="X89" s="25">
        <f>IFERROR(IF(A89="","",IF('Parâmetros'!$B$10&lt;&gt;"OK","Configuração a rever",IF(F89="Cessado","Cessado",IF(K89="","Sem data prevista",IF(W89&lt;0,"Data ultrapassada",IF(W89&lt;='Parâmetros'!$B$6,"Crítico",IF(W89&lt;='Parâmetros'!$B$7,"Atenção",IF(W89&lt;='Parâmetros'!$B$8,"Planeamento","Sem alerta")))))))),"Verificar")</f>
        <v/>
      </c>
      <c r="Y89" s="25">
        <f>IFERROR(IF(A89="","",IF(COUNTIF($A$7:$A$106,A89)=1,"OK","Duplicado")),"Verificar")</f>
        <v/>
      </c>
      <c r="Z89" s="25">
        <f>IFERROR(IF(A89="","",IF(Y89&lt;&gt;"OK","ID duplicado",IF(OR(E89="",F89="",J89=""),"Campos obrigatórios em falta",IF(AND(K89&lt;&gt;"",K89&lt;J89),"Datas a corrigir",IF(AND(E89="Contrato a termo certo",F89&lt;&gt;"Cessado",K89=""),"Falta data prevista",IF(AND(F89="Cessado",S89=""),"Registar cessação efetiva",IF(T89="Pendente","Documentação pendente","OK"))))))),"Verificar")</f>
        <v/>
      </c>
    </row>
    <row r="90" ht="34" customHeight="1">
      <c r="A90" s="20" t="n"/>
      <c r="B90" s="20" t="n"/>
      <c r="C90" s="20" t="n"/>
      <c r="D90" s="20" t="n"/>
      <c r="E90" s="20" t="n"/>
      <c r="F90" s="20" t="n"/>
      <c r="G90" s="21" t="n"/>
      <c r="H90" s="22" t="n"/>
      <c r="I90" s="22" t="n"/>
      <c r="J90" s="22" t="n"/>
      <c r="K90" s="22" t="n"/>
      <c r="L90" s="23">
        <f>IFERROR(IF(OR(A90="",J90="",K90=""),"",K90-J90+1),"")</f>
        <v/>
      </c>
      <c r="M90" s="24" t="n"/>
      <c r="N90" s="20" t="n"/>
      <c r="O90" s="20" t="n"/>
      <c r="P90" s="20" t="n"/>
      <c r="Q90" s="22" t="n"/>
      <c r="R90" s="22" t="n"/>
      <c r="S90" s="22" t="n"/>
      <c r="T90" s="20" t="n"/>
      <c r="U90" s="20" t="n"/>
      <c r="V90" s="21" t="n"/>
      <c r="W90" s="23">
        <f>IFERROR(IF(OR(A90="",F90="Cessado",K90=""),"",K90-'Parâmetros'!$B$5),"")</f>
        <v/>
      </c>
      <c r="X90" s="25">
        <f>IFERROR(IF(A90="","",IF('Parâmetros'!$B$10&lt;&gt;"OK","Configuração a rever",IF(F90="Cessado","Cessado",IF(K90="","Sem data prevista",IF(W90&lt;0,"Data ultrapassada",IF(W90&lt;='Parâmetros'!$B$6,"Crítico",IF(W90&lt;='Parâmetros'!$B$7,"Atenção",IF(W90&lt;='Parâmetros'!$B$8,"Planeamento","Sem alerta")))))))),"Verificar")</f>
        <v/>
      </c>
      <c r="Y90" s="25">
        <f>IFERROR(IF(A90="","",IF(COUNTIF($A$7:$A$106,A90)=1,"OK","Duplicado")),"Verificar")</f>
        <v/>
      </c>
      <c r="Z90" s="25">
        <f>IFERROR(IF(A90="","",IF(Y90&lt;&gt;"OK","ID duplicado",IF(OR(E90="",F90="",J90=""),"Campos obrigatórios em falta",IF(AND(K90&lt;&gt;"",K90&lt;J90),"Datas a corrigir",IF(AND(E90="Contrato a termo certo",F90&lt;&gt;"Cessado",K90=""),"Falta data prevista",IF(AND(F90="Cessado",S90=""),"Registar cessação efetiva",IF(T90="Pendente","Documentação pendente","OK"))))))),"Verificar")</f>
        <v/>
      </c>
    </row>
    <row r="91" ht="34" customHeight="1">
      <c r="A91" s="20" t="n"/>
      <c r="B91" s="20" t="n"/>
      <c r="C91" s="20" t="n"/>
      <c r="D91" s="20" t="n"/>
      <c r="E91" s="20" t="n"/>
      <c r="F91" s="20" t="n"/>
      <c r="G91" s="21" t="n"/>
      <c r="H91" s="22" t="n"/>
      <c r="I91" s="22" t="n"/>
      <c r="J91" s="22" t="n"/>
      <c r="K91" s="22" t="n"/>
      <c r="L91" s="23">
        <f>IFERROR(IF(OR(A91="",J91="",K91=""),"",K91-J91+1),"")</f>
        <v/>
      </c>
      <c r="M91" s="24" t="n"/>
      <c r="N91" s="20" t="n"/>
      <c r="O91" s="20" t="n"/>
      <c r="P91" s="20" t="n"/>
      <c r="Q91" s="22" t="n"/>
      <c r="R91" s="22" t="n"/>
      <c r="S91" s="22" t="n"/>
      <c r="T91" s="20" t="n"/>
      <c r="U91" s="20" t="n"/>
      <c r="V91" s="21" t="n"/>
      <c r="W91" s="23">
        <f>IFERROR(IF(OR(A91="",F91="Cessado",K91=""),"",K91-'Parâmetros'!$B$5),"")</f>
        <v/>
      </c>
      <c r="X91" s="25">
        <f>IFERROR(IF(A91="","",IF('Parâmetros'!$B$10&lt;&gt;"OK","Configuração a rever",IF(F91="Cessado","Cessado",IF(K91="","Sem data prevista",IF(W91&lt;0,"Data ultrapassada",IF(W91&lt;='Parâmetros'!$B$6,"Crítico",IF(W91&lt;='Parâmetros'!$B$7,"Atenção",IF(W91&lt;='Parâmetros'!$B$8,"Planeamento","Sem alerta")))))))),"Verificar")</f>
        <v/>
      </c>
      <c r="Y91" s="25">
        <f>IFERROR(IF(A91="","",IF(COUNTIF($A$7:$A$106,A91)=1,"OK","Duplicado")),"Verificar")</f>
        <v/>
      </c>
      <c r="Z91" s="25">
        <f>IFERROR(IF(A91="","",IF(Y91&lt;&gt;"OK","ID duplicado",IF(OR(E91="",F91="",J91=""),"Campos obrigatórios em falta",IF(AND(K91&lt;&gt;"",K91&lt;J91),"Datas a corrigir",IF(AND(E91="Contrato a termo certo",F91&lt;&gt;"Cessado",K91=""),"Falta data prevista",IF(AND(F91="Cessado",S91=""),"Registar cessação efetiva",IF(T91="Pendente","Documentação pendente","OK"))))))),"Verificar")</f>
        <v/>
      </c>
    </row>
    <row r="92" ht="34" customHeight="1">
      <c r="A92" s="20" t="n"/>
      <c r="B92" s="20" t="n"/>
      <c r="C92" s="20" t="n"/>
      <c r="D92" s="20" t="n"/>
      <c r="E92" s="20" t="n"/>
      <c r="F92" s="20" t="n"/>
      <c r="G92" s="21" t="n"/>
      <c r="H92" s="22" t="n"/>
      <c r="I92" s="22" t="n"/>
      <c r="J92" s="22" t="n"/>
      <c r="K92" s="22" t="n"/>
      <c r="L92" s="23">
        <f>IFERROR(IF(OR(A92="",J92="",K92=""),"",K92-J92+1),"")</f>
        <v/>
      </c>
      <c r="M92" s="24" t="n"/>
      <c r="N92" s="20" t="n"/>
      <c r="O92" s="20" t="n"/>
      <c r="P92" s="20" t="n"/>
      <c r="Q92" s="22" t="n"/>
      <c r="R92" s="22" t="n"/>
      <c r="S92" s="22" t="n"/>
      <c r="T92" s="20" t="n"/>
      <c r="U92" s="20" t="n"/>
      <c r="V92" s="21" t="n"/>
      <c r="W92" s="23">
        <f>IFERROR(IF(OR(A92="",F92="Cessado",K92=""),"",K92-'Parâmetros'!$B$5),"")</f>
        <v/>
      </c>
      <c r="X92" s="25">
        <f>IFERROR(IF(A92="","",IF('Parâmetros'!$B$10&lt;&gt;"OK","Configuração a rever",IF(F92="Cessado","Cessado",IF(K92="","Sem data prevista",IF(W92&lt;0,"Data ultrapassada",IF(W92&lt;='Parâmetros'!$B$6,"Crítico",IF(W92&lt;='Parâmetros'!$B$7,"Atenção",IF(W92&lt;='Parâmetros'!$B$8,"Planeamento","Sem alerta")))))))),"Verificar")</f>
        <v/>
      </c>
      <c r="Y92" s="25">
        <f>IFERROR(IF(A92="","",IF(COUNTIF($A$7:$A$106,A92)=1,"OK","Duplicado")),"Verificar")</f>
        <v/>
      </c>
      <c r="Z92" s="25">
        <f>IFERROR(IF(A92="","",IF(Y92&lt;&gt;"OK","ID duplicado",IF(OR(E92="",F92="",J92=""),"Campos obrigatórios em falta",IF(AND(K92&lt;&gt;"",K92&lt;J92),"Datas a corrigir",IF(AND(E92="Contrato a termo certo",F92&lt;&gt;"Cessado",K92=""),"Falta data prevista",IF(AND(F92="Cessado",S92=""),"Registar cessação efetiva",IF(T92="Pendente","Documentação pendente","OK"))))))),"Verificar")</f>
        <v/>
      </c>
    </row>
    <row r="93" ht="34" customHeight="1">
      <c r="A93" s="20" t="n"/>
      <c r="B93" s="20" t="n"/>
      <c r="C93" s="20" t="n"/>
      <c r="D93" s="20" t="n"/>
      <c r="E93" s="20" t="n"/>
      <c r="F93" s="20" t="n"/>
      <c r="G93" s="21" t="n"/>
      <c r="H93" s="22" t="n"/>
      <c r="I93" s="22" t="n"/>
      <c r="J93" s="22" t="n"/>
      <c r="K93" s="22" t="n"/>
      <c r="L93" s="23">
        <f>IFERROR(IF(OR(A93="",J93="",K93=""),"",K93-J93+1),"")</f>
        <v/>
      </c>
      <c r="M93" s="24" t="n"/>
      <c r="N93" s="20" t="n"/>
      <c r="O93" s="20" t="n"/>
      <c r="P93" s="20" t="n"/>
      <c r="Q93" s="22" t="n"/>
      <c r="R93" s="22" t="n"/>
      <c r="S93" s="22" t="n"/>
      <c r="T93" s="20" t="n"/>
      <c r="U93" s="20" t="n"/>
      <c r="V93" s="21" t="n"/>
      <c r="W93" s="23">
        <f>IFERROR(IF(OR(A93="",F93="Cessado",K93=""),"",K93-'Parâmetros'!$B$5),"")</f>
        <v/>
      </c>
      <c r="X93" s="25">
        <f>IFERROR(IF(A93="","",IF('Parâmetros'!$B$10&lt;&gt;"OK","Configuração a rever",IF(F93="Cessado","Cessado",IF(K93="","Sem data prevista",IF(W93&lt;0,"Data ultrapassada",IF(W93&lt;='Parâmetros'!$B$6,"Crítico",IF(W93&lt;='Parâmetros'!$B$7,"Atenção",IF(W93&lt;='Parâmetros'!$B$8,"Planeamento","Sem alerta")))))))),"Verificar")</f>
        <v/>
      </c>
      <c r="Y93" s="25">
        <f>IFERROR(IF(A93="","",IF(COUNTIF($A$7:$A$106,A93)=1,"OK","Duplicado")),"Verificar")</f>
        <v/>
      </c>
      <c r="Z93" s="25">
        <f>IFERROR(IF(A93="","",IF(Y93&lt;&gt;"OK","ID duplicado",IF(OR(E93="",F93="",J93=""),"Campos obrigatórios em falta",IF(AND(K93&lt;&gt;"",K93&lt;J93),"Datas a corrigir",IF(AND(E93="Contrato a termo certo",F93&lt;&gt;"Cessado",K93=""),"Falta data prevista",IF(AND(F93="Cessado",S93=""),"Registar cessação efetiva",IF(T93="Pendente","Documentação pendente","OK"))))))),"Verificar")</f>
        <v/>
      </c>
    </row>
    <row r="94" ht="34" customHeight="1">
      <c r="A94" s="20" t="n"/>
      <c r="B94" s="20" t="n"/>
      <c r="C94" s="20" t="n"/>
      <c r="D94" s="20" t="n"/>
      <c r="E94" s="20" t="n"/>
      <c r="F94" s="20" t="n"/>
      <c r="G94" s="21" t="n"/>
      <c r="H94" s="22" t="n"/>
      <c r="I94" s="22" t="n"/>
      <c r="J94" s="22" t="n"/>
      <c r="K94" s="22" t="n"/>
      <c r="L94" s="23">
        <f>IFERROR(IF(OR(A94="",J94="",K94=""),"",K94-J94+1),"")</f>
        <v/>
      </c>
      <c r="M94" s="24" t="n"/>
      <c r="N94" s="20" t="n"/>
      <c r="O94" s="20" t="n"/>
      <c r="P94" s="20" t="n"/>
      <c r="Q94" s="22" t="n"/>
      <c r="R94" s="22" t="n"/>
      <c r="S94" s="22" t="n"/>
      <c r="T94" s="20" t="n"/>
      <c r="U94" s="20" t="n"/>
      <c r="V94" s="21" t="n"/>
      <c r="W94" s="23">
        <f>IFERROR(IF(OR(A94="",F94="Cessado",K94=""),"",K94-'Parâmetros'!$B$5),"")</f>
        <v/>
      </c>
      <c r="X94" s="25">
        <f>IFERROR(IF(A94="","",IF('Parâmetros'!$B$10&lt;&gt;"OK","Configuração a rever",IF(F94="Cessado","Cessado",IF(K94="","Sem data prevista",IF(W94&lt;0,"Data ultrapassada",IF(W94&lt;='Parâmetros'!$B$6,"Crítico",IF(W94&lt;='Parâmetros'!$B$7,"Atenção",IF(W94&lt;='Parâmetros'!$B$8,"Planeamento","Sem alerta")))))))),"Verificar")</f>
        <v/>
      </c>
      <c r="Y94" s="25">
        <f>IFERROR(IF(A94="","",IF(COUNTIF($A$7:$A$106,A94)=1,"OK","Duplicado")),"Verificar")</f>
        <v/>
      </c>
      <c r="Z94" s="25">
        <f>IFERROR(IF(A94="","",IF(Y94&lt;&gt;"OK","ID duplicado",IF(OR(E94="",F94="",J94=""),"Campos obrigatórios em falta",IF(AND(K94&lt;&gt;"",K94&lt;J94),"Datas a corrigir",IF(AND(E94="Contrato a termo certo",F94&lt;&gt;"Cessado",K94=""),"Falta data prevista",IF(AND(F94="Cessado",S94=""),"Registar cessação efetiva",IF(T94="Pendente","Documentação pendente","OK"))))))),"Verificar")</f>
        <v/>
      </c>
    </row>
    <row r="95" ht="34" customHeight="1">
      <c r="A95" s="20" t="n"/>
      <c r="B95" s="20" t="n"/>
      <c r="C95" s="20" t="n"/>
      <c r="D95" s="20" t="n"/>
      <c r="E95" s="20" t="n"/>
      <c r="F95" s="20" t="n"/>
      <c r="G95" s="21" t="n"/>
      <c r="H95" s="22" t="n"/>
      <c r="I95" s="22" t="n"/>
      <c r="J95" s="22" t="n"/>
      <c r="K95" s="22" t="n"/>
      <c r="L95" s="23">
        <f>IFERROR(IF(OR(A95="",J95="",K95=""),"",K95-J95+1),"")</f>
        <v/>
      </c>
      <c r="M95" s="24" t="n"/>
      <c r="N95" s="20" t="n"/>
      <c r="O95" s="20" t="n"/>
      <c r="P95" s="20" t="n"/>
      <c r="Q95" s="22" t="n"/>
      <c r="R95" s="22" t="n"/>
      <c r="S95" s="22" t="n"/>
      <c r="T95" s="20" t="n"/>
      <c r="U95" s="20" t="n"/>
      <c r="V95" s="21" t="n"/>
      <c r="W95" s="23">
        <f>IFERROR(IF(OR(A95="",F95="Cessado",K95=""),"",K95-'Parâmetros'!$B$5),"")</f>
        <v/>
      </c>
      <c r="X95" s="25">
        <f>IFERROR(IF(A95="","",IF('Parâmetros'!$B$10&lt;&gt;"OK","Configuração a rever",IF(F95="Cessado","Cessado",IF(K95="","Sem data prevista",IF(W95&lt;0,"Data ultrapassada",IF(W95&lt;='Parâmetros'!$B$6,"Crítico",IF(W95&lt;='Parâmetros'!$B$7,"Atenção",IF(W95&lt;='Parâmetros'!$B$8,"Planeamento","Sem alerta")))))))),"Verificar")</f>
        <v/>
      </c>
      <c r="Y95" s="25">
        <f>IFERROR(IF(A95="","",IF(COUNTIF($A$7:$A$106,A95)=1,"OK","Duplicado")),"Verificar")</f>
        <v/>
      </c>
      <c r="Z95" s="25">
        <f>IFERROR(IF(A95="","",IF(Y95&lt;&gt;"OK","ID duplicado",IF(OR(E95="",F95="",J95=""),"Campos obrigatórios em falta",IF(AND(K95&lt;&gt;"",K95&lt;J95),"Datas a corrigir",IF(AND(E95="Contrato a termo certo",F95&lt;&gt;"Cessado",K95=""),"Falta data prevista",IF(AND(F95="Cessado",S95=""),"Registar cessação efetiva",IF(T95="Pendente","Documentação pendente","OK"))))))),"Verificar")</f>
        <v/>
      </c>
    </row>
    <row r="96" ht="34" customHeight="1">
      <c r="A96" s="20" t="n"/>
      <c r="B96" s="20" t="n"/>
      <c r="C96" s="20" t="n"/>
      <c r="D96" s="20" t="n"/>
      <c r="E96" s="20" t="n"/>
      <c r="F96" s="20" t="n"/>
      <c r="G96" s="21" t="n"/>
      <c r="H96" s="22" t="n"/>
      <c r="I96" s="22" t="n"/>
      <c r="J96" s="22" t="n"/>
      <c r="K96" s="22" t="n"/>
      <c r="L96" s="23">
        <f>IFERROR(IF(OR(A96="",J96="",K96=""),"",K96-J96+1),"")</f>
        <v/>
      </c>
      <c r="M96" s="24" t="n"/>
      <c r="N96" s="20" t="n"/>
      <c r="O96" s="20" t="n"/>
      <c r="P96" s="20" t="n"/>
      <c r="Q96" s="22" t="n"/>
      <c r="R96" s="22" t="n"/>
      <c r="S96" s="22" t="n"/>
      <c r="T96" s="20" t="n"/>
      <c r="U96" s="20" t="n"/>
      <c r="V96" s="21" t="n"/>
      <c r="W96" s="23">
        <f>IFERROR(IF(OR(A96="",F96="Cessado",K96=""),"",K96-'Parâmetros'!$B$5),"")</f>
        <v/>
      </c>
      <c r="X96" s="25">
        <f>IFERROR(IF(A96="","",IF('Parâmetros'!$B$10&lt;&gt;"OK","Configuração a rever",IF(F96="Cessado","Cessado",IF(K96="","Sem data prevista",IF(W96&lt;0,"Data ultrapassada",IF(W96&lt;='Parâmetros'!$B$6,"Crítico",IF(W96&lt;='Parâmetros'!$B$7,"Atenção",IF(W96&lt;='Parâmetros'!$B$8,"Planeamento","Sem alerta")))))))),"Verificar")</f>
        <v/>
      </c>
      <c r="Y96" s="25">
        <f>IFERROR(IF(A96="","",IF(COUNTIF($A$7:$A$106,A96)=1,"OK","Duplicado")),"Verificar")</f>
        <v/>
      </c>
      <c r="Z96" s="25">
        <f>IFERROR(IF(A96="","",IF(Y96&lt;&gt;"OK","ID duplicado",IF(OR(E96="",F96="",J96=""),"Campos obrigatórios em falta",IF(AND(K96&lt;&gt;"",K96&lt;J96),"Datas a corrigir",IF(AND(E96="Contrato a termo certo",F96&lt;&gt;"Cessado",K96=""),"Falta data prevista",IF(AND(F96="Cessado",S96=""),"Registar cessação efetiva",IF(T96="Pendente","Documentação pendente","OK"))))))),"Verificar")</f>
        <v/>
      </c>
    </row>
    <row r="97" ht="34" customHeight="1">
      <c r="A97" s="20" t="n"/>
      <c r="B97" s="20" t="n"/>
      <c r="C97" s="20" t="n"/>
      <c r="D97" s="20" t="n"/>
      <c r="E97" s="20" t="n"/>
      <c r="F97" s="20" t="n"/>
      <c r="G97" s="21" t="n"/>
      <c r="H97" s="22" t="n"/>
      <c r="I97" s="22" t="n"/>
      <c r="J97" s="22" t="n"/>
      <c r="K97" s="22" t="n"/>
      <c r="L97" s="23">
        <f>IFERROR(IF(OR(A97="",J97="",K97=""),"",K97-J97+1),"")</f>
        <v/>
      </c>
      <c r="M97" s="24" t="n"/>
      <c r="N97" s="20" t="n"/>
      <c r="O97" s="20" t="n"/>
      <c r="P97" s="20" t="n"/>
      <c r="Q97" s="22" t="n"/>
      <c r="R97" s="22" t="n"/>
      <c r="S97" s="22" t="n"/>
      <c r="T97" s="20" t="n"/>
      <c r="U97" s="20" t="n"/>
      <c r="V97" s="21" t="n"/>
      <c r="W97" s="23">
        <f>IFERROR(IF(OR(A97="",F97="Cessado",K97=""),"",K97-'Parâmetros'!$B$5),"")</f>
        <v/>
      </c>
      <c r="X97" s="25">
        <f>IFERROR(IF(A97="","",IF('Parâmetros'!$B$10&lt;&gt;"OK","Configuração a rever",IF(F97="Cessado","Cessado",IF(K97="","Sem data prevista",IF(W97&lt;0,"Data ultrapassada",IF(W97&lt;='Parâmetros'!$B$6,"Crítico",IF(W97&lt;='Parâmetros'!$B$7,"Atenção",IF(W97&lt;='Parâmetros'!$B$8,"Planeamento","Sem alerta")))))))),"Verificar")</f>
        <v/>
      </c>
      <c r="Y97" s="25">
        <f>IFERROR(IF(A97="","",IF(COUNTIF($A$7:$A$106,A97)=1,"OK","Duplicado")),"Verificar")</f>
        <v/>
      </c>
      <c r="Z97" s="25">
        <f>IFERROR(IF(A97="","",IF(Y97&lt;&gt;"OK","ID duplicado",IF(OR(E97="",F97="",J97=""),"Campos obrigatórios em falta",IF(AND(K97&lt;&gt;"",K97&lt;J97),"Datas a corrigir",IF(AND(E97="Contrato a termo certo",F97&lt;&gt;"Cessado",K97=""),"Falta data prevista",IF(AND(F97="Cessado",S97=""),"Registar cessação efetiva",IF(T97="Pendente","Documentação pendente","OK"))))))),"Verificar")</f>
        <v/>
      </c>
    </row>
    <row r="98" ht="34" customHeight="1">
      <c r="A98" s="20" t="n"/>
      <c r="B98" s="20" t="n"/>
      <c r="C98" s="20" t="n"/>
      <c r="D98" s="20" t="n"/>
      <c r="E98" s="20" t="n"/>
      <c r="F98" s="20" t="n"/>
      <c r="G98" s="21" t="n"/>
      <c r="H98" s="22" t="n"/>
      <c r="I98" s="22" t="n"/>
      <c r="J98" s="22" t="n"/>
      <c r="K98" s="22" t="n"/>
      <c r="L98" s="23">
        <f>IFERROR(IF(OR(A98="",J98="",K98=""),"",K98-J98+1),"")</f>
        <v/>
      </c>
      <c r="M98" s="24" t="n"/>
      <c r="N98" s="20" t="n"/>
      <c r="O98" s="20" t="n"/>
      <c r="P98" s="20" t="n"/>
      <c r="Q98" s="22" t="n"/>
      <c r="R98" s="22" t="n"/>
      <c r="S98" s="22" t="n"/>
      <c r="T98" s="20" t="n"/>
      <c r="U98" s="20" t="n"/>
      <c r="V98" s="21" t="n"/>
      <c r="W98" s="23">
        <f>IFERROR(IF(OR(A98="",F98="Cessado",K98=""),"",K98-'Parâmetros'!$B$5),"")</f>
        <v/>
      </c>
      <c r="X98" s="25">
        <f>IFERROR(IF(A98="","",IF('Parâmetros'!$B$10&lt;&gt;"OK","Configuração a rever",IF(F98="Cessado","Cessado",IF(K98="","Sem data prevista",IF(W98&lt;0,"Data ultrapassada",IF(W98&lt;='Parâmetros'!$B$6,"Crítico",IF(W98&lt;='Parâmetros'!$B$7,"Atenção",IF(W98&lt;='Parâmetros'!$B$8,"Planeamento","Sem alerta")))))))),"Verificar")</f>
        <v/>
      </c>
      <c r="Y98" s="25">
        <f>IFERROR(IF(A98="","",IF(COUNTIF($A$7:$A$106,A98)=1,"OK","Duplicado")),"Verificar")</f>
        <v/>
      </c>
      <c r="Z98" s="25">
        <f>IFERROR(IF(A98="","",IF(Y98&lt;&gt;"OK","ID duplicado",IF(OR(E98="",F98="",J98=""),"Campos obrigatórios em falta",IF(AND(K98&lt;&gt;"",K98&lt;J98),"Datas a corrigir",IF(AND(E98="Contrato a termo certo",F98&lt;&gt;"Cessado",K98=""),"Falta data prevista",IF(AND(F98="Cessado",S98=""),"Registar cessação efetiva",IF(T98="Pendente","Documentação pendente","OK"))))))),"Verificar")</f>
        <v/>
      </c>
    </row>
    <row r="99" ht="34" customHeight="1">
      <c r="A99" s="20" t="n"/>
      <c r="B99" s="20" t="n"/>
      <c r="C99" s="20" t="n"/>
      <c r="D99" s="20" t="n"/>
      <c r="E99" s="20" t="n"/>
      <c r="F99" s="20" t="n"/>
      <c r="G99" s="21" t="n"/>
      <c r="H99" s="22" t="n"/>
      <c r="I99" s="22" t="n"/>
      <c r="J99" s="22" t="n"/>
      <c r="K99" s="22" t="n"/>
      <c r="L99" s="23">
        <f>IFERROR(IF(OR(A99="",J99="",K99=""),"",K99-J99+1),"")</f>
        <v/>
      </c>
      <c r="M99" s="24" t="n"/>
      <c r="N99" s="20" t="n"/>
      <c r="O99" s="20" t="n"/>
      <c r="P99" s="20" t="n"/>
      <c r="Q99" s="22" t="n"/>
      <c r="R99" s="22" t="n"/>
      <c r="S99" s="22" t="n"/>
      <c r="T99" s="20" t="n"/>
      <c r="U99" s="20" t="n"/>
      <c r="V99" s="21" t="n"/>
      <c r="W99" s="23">
        <f>IFERROR(IF(OR(A99="",F99="Cessado",K99=""),"",K99-'Parâmetros'!$B$5),"")</f>
        <v/>
      </c>
      <c r="X99" s="25">
        <f>IFERROR(IF(A99="","",IF('Parâmetros'!$B$10&lt;&gt;"OK","Configuração a rever",IF(F99="Cessado","Cessado",IF(K99="","Sem data prevista",IF(W99&lt;0,"Data ultrapassada",IF(W99&lt;='Parâmetros'!$B$6,"Crítico",IF(W99&lt;='Parâmetros'!$B$7,"Atenção",IF(W99&lt;='Parâmetros'!$B$8,"Planeamento","Sem alerta")))))))),"Verificar")</f>
        <v/>
      </c>
      <c r="Y99" s="25">
        <f>IFERROR(IF(A99="","",IF(COUNTIF($A$7:$A$106,A99)=1,"OK","Duplicado")),"Verificar")</f>
        <v/>
      </c>
      <c r="Z99" s="25">
        <f>IFERROR(IF(A99="","",IF(Y99&lt;&gt;"OK","ID duplicado",IF(OR(E99="",F99="",J99=""),"Campos obrigatórios em falta",IF(AND(K99&lt;&gt;"",K99&lt;J99),"Datas a corrigir",IF(AND(E99="Contrato a termo certo",F99&lt;&gt;"Cessado",K99=""),"Falta data prevista",IF(AND(F99="Cessado",S99=""),"Registar cessação efetiva",IF(T99="Pendente","Documentação pendente","OK"))))))),"Verificar")</f>
        <v/>
      </c>
    </row>
    <row r="100" ht="34" customHeight="1">
      <c r="A100" s="20" t="n"/>
      <c r="B100" s="20" t="n"/>
      <c r="C100" s="20" t="n"/>
      <c r="D100" s="20" t="n"/>
      <c r="E100" s="20" t="n"/>
      <c r="F100" s="20" t="n"/>
      <c r="G100" s="21" t="n"/>
      <c r="H100" s="22" t="n"/>
      <c r="I100" s="22" t="n"/>
      <c r="J100" s="22" t="n"/>
      <c r="K100" s="22" t="n"/>
      <c r="L100" s="23">
        <f>IFERROR(IF(OR(A100="",J100="",K100=""),"",K100-J100+1),"")</f>
        <v/>
      </c>
      <c r="M100" s="24" t="n"/>
      <c r="N100" s="20" t="n"/>
      <c r="O100" s="20" t="n"/>
      <c r="P100" s="20" t="n"/>
      <c r="Q100" s="22" t="n"/>
      <c r="R100" s="22" t="n"/>
      <c r="S100" s="22" t="n"/>
      <c r="T100" s="20" t="n"/>
      <c r="U100" s="20" t="n"/>
      <c r="V100" s="21" t="n"/>
      <c r="W100" s="23">
        <f>IFERROR(IF(OR(A100="",F100="Cessado",K100=""),"",K100-'Parâmetros'!$B$5),"")</f>
        <v/>
      </c>
      <c r="X100" s="25">
        <f>IFERROR(IF(A100="","",IF('Parâmetros'!$B$10&lt;&gt;"OK","Configuração a rever",IF(F100="Cessado","Cessado",IF(K100="","Sem data prevista",IF(W100&lt;0,"Data ultrapassada",IF(W100&lt;='Parâmetros'!$B$6,"Crítico",IF(W100&lt;='Parâmetros'!$B$7,"Atenção",IF(W100&lt;='Parâmetros'!$B$8,"Planeamento","Sem alerta")))))))),"Verificar")</f>
        <v/>
      </c>
      <c r="Y100" s="25">
        <f>IFERROR(IF(A100="","",IF(COUNTIF($A$7:$A$106,A100)=1,"OK","Duplicado")),"Verificar")</f>
        <v/>
      </c>
      <c r="Z100" s="25">
        <f>IFERROR(IF(A100="","",IF(Y100&lt;&gt;"OK","ID duplicado",IF(OR(E100="",F100="",J100=""),"Campos obrigatórios em falta",IF(AND(K100&lt;&gt;"",K100&lt;J100),"Datas a corrigir",IF(AND(E100="Contrato a termo certo",F100&lt;&gt;"Cessado",K100=""),"Falta data prevista",IF(AND(F100="Cessado",S100=""),"Registar cessação efetiva",IF(T100="Pendente","Documentação pendente","OK"))))))),"Verificar")</f>
        <v/>
      </c>
    </row>
    <row r="101" ht="34" customHeight="1">
      <c r="A101" s="20" t="n"/>
      <c r="B101" s="20" t="n"/>
      <c r="C101" s="20" t="n"/>
      <c r="D101" s="20" t="n"/>
      <c r="E101" s="20" t="n"/>
      <c r="F101" s="20" t="n"/>
      <c r="G101" s="21" t="n"/>
      <c r="H101" s="22" t="n"/>
      <c r="I101" s="22" t="n"/>
      <c r="J101" s="22" t="n"/>
      <c r="K101" s="22" t="n"/>
      <c r="L101" s="23">
        <f>IFERROR(IF(OR(A101="",J101="",K101=""),"",K101-J101+1),"")</f>
        <v/>
      </c>
      <c r="M101" s="24" t="n"/>
      <c r="N101" s="20" t="n"/>
      <c r="O101" s="20" t="n"/>
      <c r="P101" s="20" t="n"/>
      <c r="Q101" s="22" t="n"/>
      <c r="R101" s="22" t="n"/>
      <c r="S101" s="22" t="n"/>
      <c r="T101" s="20" t="n"/>
      <c r="U101" s="20" t="n"/>
      <c r="V101" s="21" t="n"/>
      <c r="W101" s="23">
        <f>IFERROR(IF(OR(A101="",F101="Cessado",K101=""),"",K101-'Parâmetros'!$B$5),"")</f>
        <v/>
      </c>
      <c r="X101" s="25">
        <f>IFERROR(IF(A101="","",IF('Parâmetros'!$B$10&lt;&gt;"OK","Configuração a rever",IF(F101="Cessado","Cessado",IF(K101="","Sem data prevista",IF(W101&lt;0,"Data ultrapassada",IF(W101&lt;='Parâmetros'!$B$6,"Crítico",IF(W101&lt;='Parâmetros'!$B$7,"Atenção",IF(W101&lt;='Parâmetros'!$B$8,"Planeamento","Sem alerta")))))))),"Verificar")</f>
        <v/>
      </c>
      <c r="Y101" s="25">
        <f>IFERROR(IF(A101="","",IF(COUNTIF($A$7:$A$106,A101)=1,"OK","Duplicado")),"Verificar")</f>
        <v/>
      </c>
      <c r="Z101" s="25">
        <f>IFERROR(IF(A101="","",IF(Y101&lt;&gt;"OK","ID duplicado",IF(OR(E101="",F101="",J101=""),"Campos obrigatórios em falta",IF(AND(K101&lt;&gt;"",K101&lt;J101),"Datas a corrigir",IF(AND(E101="Contrato a termo certo",F101&lt;&gt;"Cessado",K101=""),"Falta data prevista",IF(AND(F101="Cessado",S101=""),"Registar cessação efetiva",IF(T101="Pendente","Documentação pendente","OK"))))))),"Verificar")</f>
        <v/>
      </c>
    </row>
    <row r="102" ht="34" customHeight="1">
      <c r="A102" s="20" t="n"/>
      <c r="B102" s="20" t="n"/>
      <c r="C102" s="20" t="n"/>
      <c r="D102" s="20" t="n"/>
      <c r="E102" s="20" t="n"/>
      <c r="F102" s="20" t="n"/>
      <c r="G102" s="21" t="n"/>
      <c r="H102" s="22" t="n"/>
      <c r="I102" s="22" t="n"/>
      <c r="J102" s="22" t="n"/>
      <c r="K102" s="22" t="n"/>
      <c r="L102" s="23">
        <f>IFERROR(IF(OR(A102="",J102="",K102=""),"",K102-J102+1),"")</f>
        <v/>
      </c>
      <c r="M102" s="24" t="n"/>
      <c r="N102" s="20" t="n"/>
      <c r="O102" s="20" t="n"/>
      <c r="P102" s="20" t="n"/>
      <c r="Q102" s="22" t="n"/>
      <c r="R102" s="22" t="n"/>
      <c r="S102" s="22" t="n"/>
      <c r="T102" s="20" t="n"/>
      <c r="U102" s="20" t="n"/>
      <c r="V102" s="21" t="n"/>
      <c r="W102" s="23">
        <f>IFERROR(IF(OR(A102="",F102="Cessado",K102=""),"",K102-'Parâmetros'!$B$5),"")</f>
        <v/>
      </c>
      <c r="X102" s="25">
        <f>IFERROR(IF(A102="","",IF('Parâmetros'!$B$10&lt;&gt;"OK","Configuração a rever",IF(F102="Cessado","Cessado",IF(K102="","Sem data prevista",IF(W102&lt;0,"Data ultrapassada",IF(W102&lt;='Parâmetros'!$B$6,"Crítico",IF(W102&lt;='Parâmetros'!$B$7,"Atenção",IF(W102&lt;='Parâmetros'!$B$8,"Planeamento","Sem alerta")))))))),"Verificar")</f>
        <v/>
      </c>
      <c r="Y102" s="25">
        <f>IFERROR(IF(A102="","",IF(COUNTIF($A$7:$A$106,A102)=1,"OK","Duplicado")),"Verificar")</f>
        <v/>
      </c>
      <c r="Z102" s="25">
        <f>IFERROR(IF(A102="","",IF(Y102&lt;&gt;"OK","ID duplicado",IF(OR(E102="",F102="",J102=""),"Campos obrigatórios em falta",IF(AND(K102&lt;&gt;"",K102&lt;J102),"Datas a corrigir",IF(AND(E102="Contrato a termo certo",F102&lt;&gt;"Cessado",K102=""),"Falta data prevista",IF(AND(F102="Cessado",S102=""),"Registar cessação efetiva",IF(T102="Pendente","Documentação pendente","OK"))))))),"Verificar")</f>
        <v/>
      </c>
    </row>
    <row r="103" ht="34" customHeight="1">
      <c r="A103" s="20" t="n"/>
      <c r="B103" s="20" t="n"/>
      <c r="C103" s="20" t="n"/>
      <c r="D103" s="20" t="n"/>
      <c r="E103" s="20" t="n"/>
      <c r="F103" s="20" t="n"/>
      <c r="G103" s="21" t="n"/>
      <c r="H103" s="22" t="n"/>
      <c r="I103" s="22" t="n"/>
      <c r="J103" s="22" t="n"/>
      <c r="K103" s="22" t="n"/>
      <c r="L103" s="23">
        <f>IFERROR(IF(OR(A103="",J103="",K103=""),"",K103-J103+1),"")</f>
        <v/>
      </c>
      <c r="M103" s="24" t="n"/>
      <c r="N103" s="20" t="n"/>
      <c r="O103" s="20" t="n"/>
      <c r="P103" s="20" t="n"/>
      <c r="Q103" s="22" t="n"/>
      <c r="R103" s="22" t="n"/>
      <c r="S103" s="22" t="n"/>
      <c r="T103" s="20" t="n"/>
      <c r="U103" s="20" t="n"/>
      <c r="V103" s="21" t="n"/>
      <c r="W103" s="23">
        <f>IFERROR(IF(OR(A103="",F103="Cessado",K103=""),"",K103-'Parâmetros'!$B$5),"")</f>
        <v/>
      </c>
      <c r="X103" s="25">
        <f>IFERROR(IF(A103="","",IF('Parâmetros'!$B$10&lt;&gt;"OK","Configuração a rever",IF(F103="Cessado","Cessado",IF(K103="","Sem data prevista",IF(W103&lt;0,"Data ultrapassada",IF(W103&lt;='Parâmetros'!$B$6,"Crítico",IF(W103&lt;='Parâmetros'!$B$7,"Atenção",IF(W103&lt;='Parâmetros'!$B$8,"Planeamento","Sem alerta")))))))),"Verificar")</f>
        <v/>
      </c>
      <c r="Y103" s="25">
        <f>IFERROR(IF(A103="","",IF(COUNTIF($A$7:$A$106,A103)=1,"OK","Duplicado")),"Verificar")</f>
        <v/>
      </c>
      <c r="Z103" s="25">
        <f>IFERROR(IF(A103="","",IF(Y103&lt;&gt;"OK","ID duplicado",IF(OR(E103="",F103="",J103=""),"Campos obrigatórios em falta",IF(AND(K103&lt;&gt;"",K103&lt;J103),"Datas a corrigir",IF(AND(E103="Contrato a termo certo",F103&lt;&gt;"Cessado",K103=""),"Falta data prevista",IF(AND(F103="Cessado",S103=""),"Registar cessação efetiva",IF(T103="Pendente","Documentação pendente","OK"))))))),"Verificar")</f>
        <v/>
      </c>
    </row>
    <row r="104" ht="34" customHeight="1">
      <c r="A104" s="20" t="n"/>
      <c r="B104" s="20" t="n"/>
      <c r="C104" s="20" t="n"/>
      <c r="D104" s="20" t="n"/>
      <c r="E104" s="20" t="n"/>
      <c r="F104" s="20" t="n"/>
      <c r="G104" s="21" t="n"/>
      <c r="H104" s="22" t="n"/>
      <c r="I104" s="22" t="n"/>
      <c r="J104" s="22" t="n"/>
      <c r="K104" s="22" t="n"/>
      <c r="L104" s="23">
        <f>IFERROR(IF(OR(A104="",J104="",K104=""),"",K104-J104+1),"")</f>
        <v/>
      </c>
      <c r="M104" s="24" t="n"/>
      <c r="N104" s="20" t="n"/>
      <c r="O104" s="20" t="n"/>
      <c r="P104" s="20" t="n"/>
      <c r="Q104" s="22" t="n"/>
      <c r="R104" s="22" t="n"/>
      <c r="S104" s="22" t="n"/>
      <c r="T104" s="20" t="n"/>
      <c r="U104" s="20" t="n"/>
      <c r="V104" s="21" t="n"/>
      <c r="W104" s="23">
        <f>IFERROR(IF(OR(A104="",F104="Cessado",K104=""),"",K104-'Parâmetros'!$B$5),"")</f>
        <v/>
      </c>
      <c r="X104" s="25">
        <f>IFERROR(IF(A104="","",IF('Parâmetros'!$B$10&lt;&gt;"OK","Configuração a rever",IF(F104="Cessado","Cessado",IF(K104="","Sem data prevista",IF(W104&lt;0,"Data ultrapassada",IF(W104&lt;='Parâmetros'!$B$6,"Crítico",IF(W104&lt;='Parâmetros'!$B$7,"Atenção",IF(W104&lt;='Parâmetros'!$B$8,"Planeamento","Sem alerta")))))))),"Verificar")</f>
        <v/>
      </c>
      <c r="Y104" s="25">
        <f>IFERROR(IF(A104="","",IF(COUNTIF($A$7:$A$106,A104)=1,"OK","Duplicado")),"Verificar")</f>
        <v/>
      </c>
      <c r="Z104" s="25">
        <f>IFERROR(IF(A104="","",IF(Y104&lt;&gt;"OK","ID duplicado",IF(OR(E104="",F104="",J104=""),"Campos obrigatórios em falta",IF(AND(K104&lt;&gt;"",K104&lt;J104),"Datas a corrigir",IF(AND(E104="Contrato a termo certo",F104&lt;&gt;"Cessado",K104=""),"Falta data prevista",IF(AND(F104="Cessado",S104=""),"Registar cessação efetiva",IF(T104="Pendente","Documentação pendente","OK"))))))),"Verificar")</f>
        <v/>
      </c>
    </row>
    <row r="105" ht="34" customHeight="1">
      <c r="A105" s="20" t="n"/>
      <c r="B105" s="20" t="n"/>
      <c r="C105" s="20" t="n"/>
      <c r="D105" s="20" t="n"/>
      <c r="E105" s="20" t="n"/>
      <c r="F105" s="20" t="n"/>
      <c r="G105" s="21" t="n"/>
      <c r="H105" s="22" t="n"/>
      <c r="I105" s="22" t="n"/>
      <c r="J105" s="22" t="n"/>
      <c r="K105" s="22" t="n"/>
      <c r="L105" s="23">
        <f>IFERROR(IF(OR(A105="",J105="",K105=""),"",K105-J105+1),"")</f>
        <v/>
      </c>
      <c r="M105" s="24" t="n"/>
      <c r="N105" s="20" t="n"/>
      <c r="O105" s="20" t="n"/>
      <c r="P105" s="20" t="n"/>
      <c r="Q105" s="22" t="n"/>
      <c r="R105" s="22" t="n"/>
      <c r="S105" s="22" t="n"/>
      <c r="T105" s="20" t="n"/>
      <c r="U105" s="20" t="n"/>
      <c r="V105" s="21" t="n"/>
      <c r="W105" s="23">
        <f>IFERROR(IF(OR(A105="",F105="Cessado",K105=""),"",K105-'Parâmetros'!$B$5),"")</f>
        <v/>
      </c>
      <c r="X105" s="25">
        <f>IFERROR(IF(A105="","",IF('Parâmetros'!$B$10&lt;&gt;"OK","Configuração a rever",IF(F105="Cessado","Cessado",IF(K105="","Sem data prevista",IF(W105&lt;0,"Data ultrapassada",IF(W105&lt;='Parâmetros'!$B$6,"Crítico",IF(W105&lt;='Parâmetros'!$B$7,"Atenção",IF(W105&lt;='Parâmetros'!$B$8,"Planeamento","Sem alerta")))))))),"Verificar")</f>
        <v/>
      </c>
      <c r="Y105" s="25">
        <f>IFERROR(IF(A105="","",IF(COUNTIF($A$7:$A$106,A105)=1,"OK","Duplicado")),"Verificar")</f>
        <v/>
      </c>
      <c r="Z105" s="25">
        <f>IFERROR(IF(A105="","",IF(Y105&lt;&gt;"OK","ID duplicado",IF(OR(E105="",F105="",J105=""),"Campos obrigatórios em falta",IF(AND(K105&lt;&gt;"",K105&lt;J105),"Datas a corrigir",IF(AND(E105="Contrato a termo certo",F105&lt;&gt;"Cessado",K105=""),"Falta data prevista",IF(AND(F105="Cessado",S105=""),"Registar cessação efetiva",IF(T105="Pendente","Documentação pendente","OK"))))))),"Verificar")</f>
        <v/>
      </c>
    </row>
    <row r="106" ht="34" customHeight="1">
      <c r="A106" s="20" t="n"/>
      <c r="B106" s="20" t="n"/>
      <c r="C106" s="20" t="n"/>
      <c r="D106" s="20" t="n"/>
      <c r="E106" s="20" t="n"/>
      <c r="F106" s="20" t="n"/>
      <c r="G106" s="21" t="n"/>
      <c r="H106" s="22" t="n"/>
      <c r="I106" s="22" t="n"/>
      <c r="J106" s="22" t="n"/>
      <c r="K106" s="22" t="n"/>
      <c r="L106" s="23">
        <f>IFERROR(IF(OR(A106="",J106="",K106=""),"",K106-J106+1),"")</f>
        <v/>
      </c>
      <c r="M106" s="24" t="n"/>
      <c r="N106" s="20" t="n"/>
      <c r="O106" s="20" t="n"/>
      <c r="P106" s="20" t="n"/>
      <c r="Q106" s="22" t="n"/>
      <c r="R106" s="22" t="n"/>
      <c r="S106" s="22" t="n"/>
      <c r="T106" s="20" t="n"/>
      <c r="U106" s="20" t="n"/>
      <c r="V106" s="21" t="n"/>
      <c r="W106" s="23">
        <f>IFERROR(IF(OR(A106="",F106="Cessado",K106=""),"",K106-'Parâmetros'!$B$5),"")</f>
        <v/>
      </c>
      <c r="X106" s="25">
        <f>IFERROR(IF(A106="","",IF('Parâmetros'!$B$10&lt;&gt;"OK","Configuração a rever",IF(F106="Cessado","Cessado",IF(K106="","Sem data prevista",IF(W106&lt;0,"Data ultrapassada",IF(W106&lt;='Parâmetros'!$B$6,"Crítico",IF(W106&lt;='Parâmetros'!$B$7,"Atenção",IF(W106&lt;='Parâmetros'!$B$8,"Planeamento","Sem alerta")))))))),"Verificar")</f>
        <v/>
      </c>
      <c r="Y106" s="25">
        <f>IFERROR(IF(A106="","",IF(COUNTIF($A$7:$A$106,A106)=1,"OK","Duplicado")),"Verificar")</f>
        <v/>
      </c>
      <c r="Z106" s="25">
        <f>IFERROR(IF(A106="","",IF(Y106&lt;&gt;"OK","ID duplicado",IF(OR(E106="",F106="",J106=""),"Campos obrigatórios em falta",IF(AND(K106&lt;&gt;"",K106&lt;J106),"Datas a corrigir",IF(AND(E106="Contrato a termo certo",F106&lt;&gt;"Cessado",K106=""),"Falta data prevista",IF(AND(F106="Cessado",S106=""),"Registar cessação efetiva",IF(T106="Pendente","Documentação pendente","OK"))))))),"Verificar")</f>
        <v/>
      </c>
    </row>
  </sheetData>
  <mergeCells count="1">
    <mergeCell ref="A1:Z1"/>
  </mergeCells>
  <conditionalFormatting sqref="A7:Z106">
    <cfRule type="expression" priority="1" dxfId="1">
      <formula>AND($A7&lt;&gt;"",$Z7&lt;&gt;"OK")</formula>
    </cfRule>
  </conditionalFormatting>
  <conditionalFormatting sqref="X7:X106">
    <cfRule type="expression" priority="2" dxfId="2">
      <formula>$X7="Planeamento"</formula>
    </cfRule>
    <cfRule type="expression" priority="3" dxfId="3">
      <formula>$X7="Atenção"</formula>
    </cfRule>
    <cfRule type="expression" priority="4" dxfId="4">
      <formula>$X7="Crítico"</formula>
    </cfRule>
    <cfRule type="expression" priority="5" dxfId="5">
      <formula>$X7="Data ultrapassada"</formula>
    </cfRule>
    <cfRule type="expression" priority="6" dxfId="6">
      <formula>$X7="Sem data prevista"</formula>
    </cfRule>
    <cfRule type="expression" priority="7" dxfId="7">
      <formula>$X7="Configuração a rever"</formula>
    </cfRule>
    <cfRule type="expression" priority="8" dxfId="8">
      <formula>$X7="Cessado"</formula>
    </cfRule>
    <cfRule type="expression" priority="9" dxfId="5">
      <formula>$X7="Verificar"</formula>
    </cfRule>
  </conditionalFormatting>
  <conditionalFormatting sqref="T7:T106">
    <cfRule type="expression" priority="10" dxfId="3">
      <formula>$T7="Pendente"</formula>
    </cfRule>
  </conditionalFormatting>
  <dataValidations count="10">
    <dataValidation sqref="A7:A106" showErrorMessage="1" showInputMessage="1" allowBlank="1" errorTitle="ID repetido" error="O ID do contrato já existe. Utilize um identificador único." promptTitle="Identificador único" prompt="Introduza um ID de contrato único." type="custom" errorStyle="warning">
      <formula1>=OR(A7="",COUNTIF($A$7:$A$106,A7)=1)</formula1>
    </dataValidation>
    <dataValidation sqref="E7:E106" showErrorMessage="1" showInputMessage="1" allowBlank="1" errorTitle="Tipo de contrato" error="Selecione um valor da lista de controlo interno." type="list" errorStyle="warning">
      <formula1>='Parâmetros'!$F$3:$F$4</formula1>
    </dataValidation>
    <dataValidation sqref="F7:F106" showErrorMessage="1" showInputMessage="1" allowBlank="1" errorTitle="Estado do contrato" error="Selecione um valor da lista de controlo interno." type="list" errorStyle="warning">
      <formula1>='Parâmetros'!$H$3:$H$6</formula1>
    </dataValidation>
    <dataValidation sqref="H7:H106 I7:I106 J7:J106 K7:K106 Q7:Q106 R7:R106 S7:S106" showErrorMessage="1" showInputMessage="1" allowBlank="1" errorTitle="Data a rever" error="Introduza uma data válida ou deixe a célula vazia quando não aplicável." type="date" errorStyle="warning" operator="between">
      <formula1>1</formula1>
      <formula2>2958465</formula2>
    </dataValidation>
    <dataValidation sqref="K7:K106" showErrorMessage="1" showInputMessage="1" allowBlank="1" errorTitle="Data prevista a rever" error="A data prevista deve ser igual ou posterior à data de início atual." type="custom" errorStyle="warning">
      <formula1>=OR(K7="",J7="",AND(ISNUMBER(K7),K7&gt;=J7))</formula1>
    </dataValidation>
    <dataValidation sqref="S7:S106" showErrorMessage="1" showInputMessage="1" allowBlank="1" errorTitle="Data de cessação a rever" error="A data de cessação deve ser igual ou posterior à data de início atual." type="custom" errorStyle="warning">
      <formula1>=OR(S7="",J7="",AND(ISNUMBER(S7),S7&gt;=J7))</formula1>
    </dataValidation>
    <dataValidation sqref="M7:M106" showErrorMessage="1" showInputMessage="1" allowBlank="1" errorTitle="Número de renovações" error="Introduza um número inteiro igual ou superior a zero." type="whole" errorStyle="warning" operator="greaterThanOrEqual">
      <formula1>0</formula1>
    </dataValidation>
    <dataValidation sqref="N7:N106" showErrorMessage="1" showInputMessage="1" allowBlank="1" errorTitle="Modalidade de renovação" error="Selecione um valor da lista de controlo interno." type="list" errorStyle="warning">
      <formula1>='Parâmetros'!$J$3:$J$7</formula1>
    </dataValidation>
    <dataValidation sqref="O7:O106" showErrorMessage="1" showInputMessage="1" allowBlank="1" errorTitle="Decisão ou ação planeada" error="Selecione um valor da lista de controlo interno." type="list" errorStyle="warning">
      <formula1>='Parâmetros'!$L$3:$L$8</formula1>
    </dataValidation>
    <dataValidation sqref="T7:T106" showErrorMessage="1" showInputMessage="1" allowBlank="1" errorTitle="Confirmação documental" error="Selecione um valor da lista de controlo interno." type="list" errorStyle="warning">
      <formula1>='Parâmetros'!$N$3:$N$5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14" customWidth="1" min="3" max="3"/>
    <col width="65" customWidth="1" min="4" max="4"/>
    <col width="4" customWidth="1" min="5" max="5"/>
    <col width="37" customWidth="1" min="6" max="6"/>
    <col width="4" customWidth="1" min="7" max="7"/>
    <col width="24" customWidth="1" min="8" max="8"/>
    <col width="4" customWidth="1" min="9" max="9"/>
    <col width="43" customWidth="1" min="10" max="10"/>
    <col width="4" customWidth="1" min="11" max="11"/>
    <col width="32" customWidth="1" min="12" max="12"/>
    <col width="4" customWidth="1" min="13" max="13"/>
    <col width="27" customWidth="1" min="14" max="14"/>
  </cols>
  <sheetData>
    <row r="1">
      <c r="A1" s="1" t="inlineStr">
        <is>
          <t>Parâmetros de controlo interno</t>
        </is>
      </c>
    </row>
    <row r="2">
      <c r="F2" s="26" t="inlineStr">
        <is>
          <t>Lista — Tipo de contrato</t>
        </is>
      </c>
      <c r="H2" s="26" t="inlineStr">
        <is>
          <t>Lista — Estado do contrato</t>
        </is>
      </c>
      <c r="J2" s="26" t="inlineStr">
        <is>
          <t>Lista — Modalidade de renovação</t>
        </is>
      </c>
      <c r="L2" s="26" t="inlineStr">
        <is>
          <t>Lista — Decisão / ação planeada</t>
        </is>
      </c>
      <c r="N2" s="26" t="inlineStr">
        <is>
          <t>Lista — Confirmação documental</t>
        </is>
      </c>
    </row>
    <row r="3">
      <c r="A3" s="4" t="inlineStr">
        <is>
          <t>Entidade empregadora</t>
        </is>
      </c>
      <c r="B3" s="27" t="n"/>
      <c r="C3" s="28" t="inlineStr">
        <is>
          <t>Unidade</t>
        </is>
      </c>
      <c r="D3" s="29" t="inlineStr">
        <is>
          <t>Texto livre</t>
        </is>
      </c>
      <c r="F3" s="21" t="inlineStr">
        <is>
          <t>Contrato a termo certo</t>
        </is>
      </c>
      <c r="H3" s="21" t="inlineStr">
        <is>
          <t>A iniciar</t>
        </is>
      </c>
      <c r="J3" s="21" t="inlineStr">
        <is>
          <t>Não aplicável</t>
        </is>
      </c>
      <c r="L3" s="21" t="inlineStr">
        <is>
          <t>Por decidir</t>
        </is>
      </c>
      <c r="N3" s="21" t="inlineStr">
        <is>
          <t>Pendente</t>
        </is>
      </c>
    </row>
    <row r="4">
      <c r="A4" s="4" t="inlineStr">
        <is>
          <t>Responsável pelo controlo</t>
        </is>
      </c>
      <c r="B4" s="27" t="n"/>
      <c r="C4" s="28" t="inlineStr">
        <is>
          <t>Unidade</t>
        </is>
      </c>
      <c r="D4" s="29" t="inlineStr">
        <is>
          <t>Texto livre</t>
        </is>
      </c>
      <c r="F4" s="21" t="inlineStr">
        <is>
          <t>Contrato a termo incerto</t>
        </is>
      </c>
      <c r="H4" s="21" t="inlineStr">
        <is>
          <t>Ativo</t>
        </is>
      </c>
      <c r="J4" s="21" t="inlineStr">
        <is>
          <t>Sem renovação prevista</t>
        </is>
      </c>
      <c r="L4" s="21" t="inlineStr">
        <is>
          <t>Manter sem alteração</t>
        </is>
      </c>
      <c r="N4" s="21" t="inlineStr">
        <is>
          <t>Confirmado</t>
        </is>
      </c>
    </row>
    <row r="5">
      <c r="A5" s="4" t="inlineStr">
        <is>
          <t>Data de referência</t>
        </is>
      </c>
      <c r="B5" s="30">
        <f>TODAY()</f>
        <v/>
      </c>
      <c r="C5" s="28" t="inlineStr">
        <is>
          <t>Unidade</t>
        </is>
      </c>
      <c r="D5" s="29" t="inlineStr">
        <is>
          <t>Data usada nos alertas. Pode ser substituída por uma data fixa para análise histórica.</t>
        </is>
      </c>
      <c r="H5" s="21" t="inlineStr">
        <is>
          <t>Suspenso</t>
        </is>
      </c>
      <c r="J5" s="21" t="inlineStr">
        <is>
          <t>Renovação automática prevista no contrato</t>
        </is>
      </c>
      <c r="L5" s="21" t="inlineStr">
        <is>
          <t>Preparar renovação</t>
        </is>
      </c>
      <c r="N5" s="21" t="inlineStr">
        <is>
          <t>Não aplicável</t>
        </is>
      </c>
    </row>
    <row r="6">
      <c r="A6" s="4" t="inlineStr">
        <is>
          <t>Dias — alerta crítico</t>
        </is>
      </c>
      <c r="B6" s="31" t="n">
        <v>30</v>
      </c>
      <c r="C6" s="28" t="inlineStr">
        <is>
          <t>Unidade</t>
        </is>
      </c>
      <c r="D6" s="29" t="inlineStr">
        <is>
          <t>Configuração interna de exemplo; não corresponde a prazo legal.</t>
        </is>
      </c>
      <c r="H6" s="21" t="inlineStr">
        <is>
          <t>Cessado</t>
        </is>
      </c>
      <c r="J6" s="21" t="inlineStr">
        <is>
          <t>Renovação por acordo registada</t>
        </is>
      </c>
      <c r="L6" s="21" t="inlineStr">
        <is>
          <t>Preparar não renovação</t>
        </is>
      </c>
    </row>
    <row r="7">
      <c r="A7" s="4" t="inlineStr">
        <is>
          <t>Dias — alerta de atenção</t>
        </is>
      </c>
      <c r="B7" s="31" t="n">
        <v>60</v>
      </c>
      <c r="C7" s="28" t="inlineStr">
        <is>
          <t>Unidade</t>
        </is>
      </c>
      <c r="D7" s="29" t="inlineStr">
        <is>
          <t>Configuração interna de exemplo; não corresponde a prazo legal.</t>
        </is>
      </c>
      <c r="J7" s="21" t="inlineStr">
        <is>
          <t>A confirmar</t>
        </is>
      </c>
      <c r="L7" s="21" t="inlineStr">
        <is>
          <t>Registar cessação</t>
        </is>
      </c>
    </row>
    <row r="8">
      <c r="A8" s="4" t="inlineStr">
        <is>
          <t>Dias — horizonte de planeamento</t>
        </is>
      </c>
      <c r="B8" s="31" t="n">
        <v>90</v>
      </c>
      <c r="C8" s="28" t="inlineStr">
        <is>
          <t>Unidade</t>
        </is>
      </c>
      <c r="D8" s="29" t="inlineStr">
        <is>
          <t>Configuração interna de exemplo; não corresponde a prazo legal.</t>
        </is>
      </c>
      <c r="L8" s="21" t="inlineStr">
        <is>
          <t>A confirmar</t>
        </is>
      </c>
    </row>
    <row r="10" ht="45" customHeight="1">
      <c r="A10" s="4" t="inlineStr">
        <is>
          <t>Controlo dos escalões</t>
        </is>
      </c>
      <c r="B10" s="32">
        <f>IFERROR(IF(AND(B6&gt;=0,B7&gt;B6,B8&gt;B7),"OK","Corrigir ordem"),"Corrigir ordem")</f>
        <v/>
      </c>
      <c r="C10" s="28" t="inlineStr"/>
      <c r="D10" s="29" t="inlineStr">
        <is>
          <t>Os valores devem estar por ordem crescente.</t>
        </is>
      </c>
      <c r="F10" s="33" t="inlineStr">
        <is>
          <t>Edite estas listas apenas se a terminologia interna da entidade o exigir. As alterações refletem-se nas validações da folha «Contratos».</t>
        </is>
      </c>
    </row>
    <row r="12">
      <c r="A12" s="34" t="inlineStr">
        <is>
          <t>Nota</t>
        </is>
      </c>
      <c r="B12" s="35" t="inlineStr">
        <is>
          <t>Para voltar ao comportamento automático da data de referência, escreva novamente =TODAY() na célula B5.</t>
        </is>
      </c>
    </row>
  </sheetData>
  <mergeCells count="1">
    <mergeCell ref="A1:D1"/>
  </mergeCells>
  <conditionalFormatting sqref="B10">
    <cfRule type="expression" priority="1" dxfId="0">
      <formula>$B$10="OK"</formula>
    </cfRule>
    <cfRule type="expression" priority="2" dxfId="1">
      <formula>$B$10="Corrigir ordem"</formula>
    </cfRule>
  </conditionalFormatting>
  <dataValidations count="2">
    <dataValidation sqref="B5" showErrorMessage="1" showInputMessage="1" allowBlank="0" errorTitle="Data de referência" error="Introduza uma data válida ou volte a escrever =TODAY() para atualização automática." type="date" errorStyle="warning" operator="between">
      <formula1>1</formula1>
      <formula2>2958465</formula2>
    </dataValidation>
    <dataValidation sqref="B6:B8" showErrorMessage="1" showInputMessage="1" allowBlank="0" errorTitle="Valor de alerta" error="Introduza um número inteiro igual ou superior a zero. Estes valores são apenas de controlo interno." type="whole" errorStyle="warning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Instruções de utilização e limites do ficheiro</t>
        </is>
      </c>
    </row>
    <row r="3" ht="24" customHeight="1">
      <c r="A3" s="36" t="inlineStr">
        <is>
          <t>Objetivo</t>
        </is>
      </c>
    </row>
    <row r="4" ht="58" customHeight="1">
      <c r="B4" s="37" t="inlineStr">
        <is>
          <t>Este ficheiro serve para organizar o acompanhamento administrativo de contratos a termo, respetivas datas, documentação, decisões internas e alertas de planeamento. Foi estruturado para utilização por particulares com trabalhadores, trabalhadores independentes com colaboradores e PME em Portugal.</t>
        </is>
      </c>
    </row>
    <row r="8" ht="24" customHeight="1">
      <c r="A8" s="36" t="inlineStr">
        <is>
          <t>Limites importantes</t>
        </is>
      </c>
    </row>
    <row r="9" ht="145" customHeight="1">
      <c r="B9" s="38" t="inlineStr">
        <is>
          <t>Este ficheiro não determina se um contrato é admissível, se uma renovação é permitida, se existe obrigação de comunicação, qual o prazo aplicável, nem quais são os direitos ou deveres das partes.
Os alertas são internos e dependem dos valores configurados na folha «Parâmetros». Não correspondem automaticamente a prazos legais ou contratuais.
O ficheiro não calcula remunerações, IRS, Segurança Social, subsídios, duodécimos, compensações ou quaisquer valores laborais.
Confirme sempre as regras em vigor, o conteúdo do contrato e a orientação aplicável junto da fonte oficial ou de aconselhamento profissional adequado.</t>
        </is>
      </c>
    </row>
    <row r="16" ht="24" customHeight="1">
      <c r="A16" s="36" t="inlineStr">
        <is>
          <t>Preparação inicial</t>
        </is>
      </c>
    </row>
    <row r="17" ht="28" customHeight="1">
      <c r="B17" s="39" t="inlineStr">
        <is>
          <t>1. Na folha «Parâmetros», indique a entidade empregadora e o responsável pelo controlo.</t>
        </is>
      </c>
    </row>
    <row r="18" ht="28" customHeight="1">
      <c r="B18" s="39" t="inlineStr">
        <is>
          <t>2. Confirme ou altere a data de referência.</t>
        </is>
      </c>
    </row>
    <row r="19" ht="28" customHeight="1">
      <c r="B19" s="39" t="inlineStr">
        <is>
          <t>3. Reveja os dias de alerta crítico, atenção e planeamento interno.</t>
        </is>
      </c>
    </row>
    <row r="20" ht="28" customHeight="1">
      <c r="B20" s="39" t="inlineStr">
        <is>
          <t>4. Verifique que o controlo dos escalões apresenta “OK”.</t>
        </is>
      </c>
    </row>
    <row r="21" ht="28" customHeight="1">
      <c r="B21" s="39" t="inlineStr">
        <is>
          <t>5. Reveja as listas de validação apenas se necessário para a organização interna.</t>
        </is>
      </c>
    </row>
    <row r="22" ht="28" customHeight="1">
      <c r="B22" s="39" t="inlineStr">
        <is>
          <t>6. Elimine os exemplos da folha «Contratos» antes de iniciar o registo real, se não pretender mantê-los.</t>
        </is>
      </c>
    </row>
    <row r="24" ht="24" customHeight="1">
      <c r="A24" s="36" t="inlineStr">
        <is>
          <t>Como registar ou atualizar contratos</t>
        </is>
      </c>
    </row>
    <row r="25" ht="30" customHeight="1">
      <c r="B25" s="39" t="inlineStr">
        <is>
          <t>1. Introduza um ID do contrato único.</t>
        </is>
      </c>
    </row>
    <row r="26" ht="30" customHeight="1">
      <c r="B26" s="39" t="inlineStr">
        <is>
          <t>2. Utilize, sempre que possível, um código interno do colaborador.</t>
        </is>
      </c>
    </row>
    <row r="27" ht="30" customHeight="1">
      <c r="B27" s="39" t="inlineStr">
        <is>
          <t>3. Indique o tipo e o estado do contrato através das listas disponíveis.</t>
        </is>
      </c>
    </row>
    <row r="28" ht="30" customHeight="1">
      <c r="B28" s="39" t="inlineStr">
        <is>
          <t>4. Registe as datas conhecidas, utilizando o formato d/m/Y.</t>
        </is>
      </c>
    </row>
    <row r="29" ht="30" customHeight="1">
      <c r="B29" s="39" t="inlineStr">
        <is>
          <t>5. Para contratos a termo certo, preencha a data de fim ou cessação prevista quando esta constar do processo.</t>
        </is>
      </c>
    </row>
    <row r="30" ht="30" customHeight="1">
      <c r="B30" s="39" t="inlineStr">
        <is>
          <t>6. Para contratos sem data prevista, deixe a data em branco; o ficheiro mostrará “Sem data prevista”.</t>
        </is>
      </c>
    </row>
    <row r="31" ht="30" customHeight="1">
      <c r="B31" s="39" t="inlineStr">
        <is>
          <t>7. Atualize a decisão ou ação planeada e o responsável.</t>
        </is>
      </c>
    </row>
    <row r="32" ht="30" customHeight="1">
      <c r="B32" s="39" t="inlineStr">
        <is>
          <t>8. Registe referências documentais sem expor informação pessoal desnecessária.</t>
        </is>
      </c>
    </row>
    <row r="33" ht="30" customHeight="1">
      <c r="B33" s="39" t="inlineStr">
        <is>
          <t>9. Consulte a coluna “Controlo da linha” antes de considerar o registo concluído.</t>
        </is>
      </c>
    </row>
    <row r="35" ht="24" customHeight="1">
      <c r="A35" s="36" t="inlineStr">
        <is>
          <t>Leitura dos alertas</t>
        </is>
      </c>
    </row>
    <row r="36" ht="28" customHeight="1">
      <c r="A36" s="4" t="inlineStr">
        <is>
          <t>Sem alerta</t>
        </is>
      </c>
      <c r="B36" s="39" t="inlineStr">
        <is>
          <t>A data registada encontra-se fora do horizonte interno configurado.</t>
        </is>
      </c>
    </row>
    <row r="37" ht="28" customHeight="1">
      <c r="A37" s="4" t="inlineStr">
        <is>
          <t>Planeamento</t>
        </is>
      </c>
      <c r="B37" s="39" t="inlineStr">
        <is>
          <t>A data encontra-se dentro do horizonte interno de planeamento.</t>
        </is>
      </c>
    </row>
    <row r="38" ht="28" customHeight="1">
      <c r="A38" s="4" t="inlineStr">
        <is>
          <t>Atenção</t>
        </is>
      </c>
      <c r="B38" s="39" t="inlineStr">
        <is>
          <t>A data encontra-se dentro do escalão interno de atenção.</t>
        </is>
      </c>
    </row>
    <row r="39" ht="28" customHeight="1">
      <c r="A39" s="4" t="inlineStr">
        <is>
          <t>Crítico</t>
        </is>
      </c>
      <c r="B39" s="39" t="inlineStr">
        <is>
          <t>A data encontra-se dentro do escalão interno crítico.</t>
        </is>
      </c>
    </row>
    <row r="40" ht="28" customHeight="1">
      <c r="A40" s="4" t="inlineStr">
        <is>
          <t>Data ultrapassada</t>
        </is>
      </c>
      <c r="B40" s="39" t="inlineStr">
        <is>
          <t>A data registada é anterior à data de referência.</t>
        </is>
      </c>
    </row>
    <row r="41" ht="28" customHeight="1">
      <c r="A41" s="4" t="inlineStr">
        <is>
          <t>Sem data prevista</t>
        </is>
      </c>
      <c r="B41" s="39" t="inlineStr">
        <is>
          <t>Não existe data de fim ou cessação prevista preenchida.</t>
        </is>
      </c>
    </row>
    <row r="42" ht="28" customHeight="1">
      <c r="A42" s="4" t="inlineStr">
        <is>
          <t>Configuração a rever</t>
        </is>
      </c>
      <c r="B42" s="39" t="inlineStr">
        <is>
          <t>Os escalões definidos na folha «Parâmetros» não estão em ordem válida.</t>
        </is>
      </c>
    </row>
    <row r="43" ht="28" customHeight="1">
      <c r="A43" s="4" t="inlineStr">
        <is>
          <t>Cessado</t>
        </is>
      </c>
      <c r="B43" s="39" t="inlineStr">
        <is>
          <t>O estado do contrato está registado como cessado.</t>
        </is>
      </c>
    </row>
    <row r="44">
      <c r="B44" s="40" t="inlineStr">
        <is>
          <t>Estes estados são administrativos e não constituem uma conclusão jurídica.</t>
        </is>
      </c>
    </row>
    <row r="45" ht="24" customHeight="1">
      <c r="A45" s="36" t="inlineStr">
        <is>
          <t>Rotina de controlo recomendada</t>
        </is>
      </c>
    </row>
    <row r="46" ht="30" customHeight="1">
      <c r="B46" s="39" t="inlineStr">
        <is>
          <t>1. Atualize a data de referência ou mantenha =TODAY() na folha «Parâmetros».</t>
        </is>
      </c>
    </row>
    <row r="47" ht="30" customHeight="1">
      <c r="B47" s="39" t="inlineStr">
        <is>
          <t>2. Consulte o «Painel».</t>
        </is>
      </c>
    </row>
    <row r="48" ht="30" customHeight="1">
      <c r="B48" s="39" t="inlineStr">
        <is>
          <t>3. Filtre a folha «Contratos» por “Crítico”, “Data ultrapassada”, “Sem data prevista” e “Documentação pendente”.</t>
        </is>
      </c>
    </row>
    <row r="49" ht="30" customHeight="1">
      <c r="B49" s="39" t="inlineStr">
        <is>
          <t>4. Atualize a decisão ou ação planeada, o responsável e as referências documentais.</t>
        </is>
      </c>
    </row>
    <row r="50" ht="30" customHeight="1">
      <c r="B50" s="39" t="inlineStr">
        <is>
          <t>5. Confirme que a coluna “Controlo da linha” apresenta “OK” nos registos completos.</t>
        </is>
      </c>
    </row>
    <row r="51" ht="30" customHeight="1">
      <c r="B51" s="39" t="inlineStr">
        <is>
          <t>6. Verifique no «Painel» se a “Reconciliação final” apresenta “OK — totais reconciliados”.</t>
        </is>
      </c>
    </row>
    <row r="54" ht="24" customHeight="1">
      <c r="A54" s="36" t="inlineStr">
        <is>
          <t>Proteção de dados e acesso</t>
        </is>
      </c>
    </row>
    <row r="55" ht="68" customHeight="1">
      <c r="B55" s="38" t="inlineStr">
        <is>
          <t>Registe apenas os dados necessários ao acompanhamento administrativo. Restrinja o acesso ao ficheiro a pessoas autorizadas. Evite incluir NIF, números de Segurança Social, dados de saúde, moradas, informações familiares ou outros dados pessoais que não sejam indispensáveis ao objetivo deste controlo.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2026-09-02T12:43:48Z</dcterms:created>
  <dcterms:modified xmlns:dcterms="http://purl.org/dc/terms/" xmlns:xsi="http://www.w3.org/2001/XMLSchema-instance" xsi:type="dcterms:W3CDTF">2026-09-02T12:43:48Z</dcterms:modified>
</cp:coreProperties>
</file>