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inel" sheetId="1" state="visible" r:id="rId1"/>
    <sheet xmlns:r="http://schemas.openxmlformats.org/officeDocument/2006/relationships" name="Controlo" sheetId="2" state="visible" r:id="rId2"/>
    <sheet xmlns:r="http://schemas.openxmlformats.org/officeDocument/2006/relationships" name="Parâmetros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[$€-pt-PT]"/>
    <numFmt numFmtId="165" formatCode="d/m/yyyy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FFFFFF"/>
      <sz val="10"/>
    </font>
    <font>
      <name val="Calibri"/>
      <b val="1"/>
      <color rgb="001F2933"/>
      <sz val="10"/>
    </font>
    <font>
      <name val="Calibri"/>
      <color rgb="001F2933"/>
      <sz val="10"/>
    </font>
    <font>
      <name val="Calibri"/>
      <b val="1"/>
      <color rgb="00FFFFFF"/>
      <sz val="11"/>
    </font>
    <font>
      <name val="Calibri"/>
      <color rgb="000563C1"/>
      <sz val="10"/>
      <u val="single"/>
    </font>
    <font>
      <name val="Calibri"/>
      <b val="1"/>
      <color rgb="008B2E1D"/>
      <sz val="10"/>
    </font>
  </fonts>
  <fills count="9">
    <fill>
      <patternFill/>
    </fill>
    <fill>
      <patternFill patternType="gray125"/>
    </fill>
    <fill>
      <patternFill patternType="solid">
        <fgColor rgb="000B4F6C"/>
      </patternFill>
    </fill>
    <fill>
      <patternFill patternType="solid">
        <fgColor rgb="00146B4A"/>
      </patternFill>
    </fill>
    <fill>
      <patternFill patternType="solid">
        <fgColor rgb="00F5F0E6"/>
      </patternFill>
    </fill>
    <fill>
      <patternFill patternType="solid">
        <fgColor rgb="00E7ECEF"/>
      </patternFill>
    </fill>
    <fill>
      <patternFill patternType="solid">
        <fgColor rgb="00FFFFFF"/>
      </patternFill>
    </fill>
    <fill>
      <patternFill patternType="solid">
        <fgColor rgb="00FFF3D6"/>
      </patternFill>
    </fill>
    <fill>
      <patternFill patternType="solid">
        <fgColor rgb="00FCE4B2"/>
      </patternFill>
    </fill>
  </fills>
  <borders count="2">
    <border>
      <left/>
      <right/>
      <top/>
      <bottom/>
      <diagonal/>
    </border>
    <border>
      <left style="thin">
        <color rgb="00CBD5D8"/>
      </left>
      <right style="thin">
        <color rgb="00CBD5D8"/>
      </right>
      <top style="thin">
        <color rgb="00CBD5D8"/>
      </top>
      <bottom style="thin">
        <color rgb="00CBD5D8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left" vertical="center" wrapText="1"/>
    </xf>
    <xf numFmtId="0" fontId="3" fillId="4" borderId="1" pivotButton="0" quotePrefix="0" xfId="0"/>
    <xf numFmtId="1" fontId="4" fillId="5" borderId="1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" fontId="3" fillId="5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4" fontId="4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4" fillId="5" borderId="1" applyAlignment="1" pivotButton="0" quotePrefix="0" xfId="0">
      <alignment horizontal="right" vertical="center"/>
    </xf>
    <xf numFmtId="1" fontId="4" fillId="5" borderId="1" applyAlignment="1" pivotButton="0" quotePrefix="0" xfId="0">
      <alignment horizontal="right" vertical="center"/>
    </xf>
    <xf numFmtId="0" fontId="0" fillId="7" borderId="1" applyAlignment="1" applyProtection="1" pivotButton="0" quotePrefix="0" xfId="0">
      <alignment horizontal="center" vertical="center" wrapText="1"/>
      <protection locked="0" hidden="0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49" fontId="0" fillId="7" borderId="1" applyAlignment="1" applyProtection="1" pivotButton="0" quotePrefix="0" xfId="0">
      <alignment horizontal="center" vertical="center" wrapText="1"/>
      <protection locked="0" hidden="0"/>
    </xf>
    <xf numFmtId="1" fontId="0" fillId="7" borderId="1" applyAlignment="1" applyProtection="1" pivotButton="0" quotePrefix="0" xfId="0">
      <alignment horizontal="center" vertical="center" wrapText="1"/>
      <protection locked="0" hidden="0"/>
    </xf>
    <xf numFmtId="164" fontId="0" fillId="7" borderId="1" applyAlignment="1" applyProtection="1" pivotButton="0" quotePrefix="0" xfId="0">
      <alignment horizontal="center" vertical="center" wrapText="1"/>
      <protection locked="0" hidden="0"/>
    </xf>
    <xf numFmtId="165" fontId="0" fillId="7" borderId="1" applyAlignment="1" applyProtection="1" pivotButton="0" quotePrefix="0" xfId="0">
      <alignment horizontal="center" vertical="center" wrapText="1"/>
      <protection locked="0" hidden="0"/>
    </xf>
    <xf numFmtId="49" fontId="0" fillId="7" borderId="1" applyAlignment="1" applyProtection="1" pivotButton="0" quotePrefix="0" xfId="0">
      <alignment horizontal="left" vertical="center" wrapText="1"/>
      <protection locked="0" hidden="0"/>
    </xf>
    <xf numFmtId="0" fontId="4" fillId="5" borderId="1" applyAlignment="1" pivotButton="0" quotePrefix="0" xfId="0">
      <alignment horizontal="left" vertical="center" wrapText="1"/>
    </xf>
    <xf numFmtId="1" fontId="4" fillId="7" borderId="1" applyAlignment="1" applyProtection="1" pivotButton="0" quotePrefix="0" xfId="0">
      <alignment horizontal="center" vertical="center" wrapText="1"/>
      <protection locked="0" hidden="0"/>
    </xf>
    <xf numFmtId="0" fontId="3" fillId="0" borderId="0" pivotButton="0" quotePrefix="0" xfId="0"/>
    <xf numFmtId="0" fontId="6" fillId="0" borderId="0" pivotButton="0" quotePrefix="0" xfId="0"/>
    <xf numFmtId="0" fontId="7" fillId="8" borderId="1" applyAlignment="1" pivotButton="0" quotePrefix="0" xfId="0">
      <alignment horizontal="left" vertical="center" wrapText="1"/>
    </xf>
    <xf numFmtId="0" fontId="4" fillId="8" borderId="1" applyAlignment="1" pivotButton="0" quotePrefix="0" xfId="0">
      <alignment horizontal="left" vertical="center" wrapText="1"/>
    </xf>
    <xf numFmtId="0" fontId="5" fillId="2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0" fillId="6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name val="Calibri"/>
        <b val="1"/>
        <color rgb="008B2E1D"/>
        <sz val="10"/>
      </font>
      <fill>
        <patternFill patternType="solid">
          <fgColor rgb="00FCE4B2"/>
        </patternFill>
      </fill>
    </dxf>
    <dxf>
      <font>
        <name val="Calibri"/>
        <b val="1"/>
        <color rgb="00146B4A"/>
        <sz val="10"/>
      </font>
      <fill>
        <patternFill patternType="solid">
          <fgColor rgb="00D9EAD3"/>
        </patternFill>
      </fill>
    </dxf>
    <dxf>
      <font>
        <name val="Calibri"/>
        <b val="1"/>
        <color rgb="008B2E1D"/>
        <sz val="10"/>
      </font>
      <fill>
        <patternFill patternType="solid">
          <fgColor rgb="00F4CCCC"/>
        </patternFill>
      </fill>
    </dxf>
    <dxf>
      <font>
        <name val="Calibri"/>
        <color rgb="001F2933"/>
        <sz val="10"/>
      </font>
      <fill>
        <patternFill patternType="solid">
          <fgColor rgb="00FCE4B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planeado e valor pago por prestação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'Painel'!B15</f>
            </strRef>
          </tx>
          <spPr>
            <a:solidFill xmlns:a="http://schemas.openxmlformats.org/drawingml/2006/main">
              <a:srgbClr val="146B4A"/>
            </a:solidFill>
            <a:ln xmlns:a="http://schemas.openxmlformats.org/drawingml/2006/main">
              <a:prstDash val="solid"/>
            </a:ln>
          </spPr>
          <cat>
            <numRef>
              <f>'Painel'!$A$16:$A$18</f>
            </numRef>
          </cat>
          <val>
            <numRef>
              <f>'Painel'!$B$16:$B$18</f>
            </numRef>
          </val>
        </ser>
        <ser>
          <idx val="1"/>
          <order val="1"/>
          <tx>
            <strRef>
              <f>'Painel'!C15</f>
            </strRef>
          </tx>
          <spPr>
            <a:solidFill xmlns:a="http://schemas.openxmlformats.org/drawingml/2006/main">
              <a:srgbClr val="0B4F6C"/>
            </a:solidFill>
            <a:ln xmlns:a="http://schemas.openxmlformats.org/drawingml/2006/main">
              <a:prstDash val="solid"/>
            </a:ln>
          </spPr>
          <cat>
            <numRef>
              <f>'Painel'!$A$16:$A$18</f>
            </numRef>
          </cat>
          <val>
            <numRef>
              <f>'Painel'!$C$16:$C$18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N.º da prestação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(€)</a:t>
                </a:r>
              </a:p>
            </rich>
          </tx>
        </title>
        <numFmt formatCode="#,##0.00 [$€-pt-PT]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14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payment_control_table" displayName="payment_control_table" ref="A9:AB109" headerRowCount="1">
  <autoFilter ref="A9:AB109"/>
  <tableColumns count="28">
    <tableColumn id="1" name="Identificador de controlo"/>
    <tableColumn id="2" name="Entidade"/>
    <tableColumn id="3" name="NIF"/>
    <tableColumn id="4" name="Ano do ciclo"/>
    <tableColumn id="5" name="Período de referência anterior"/>
    <tableColumn id="6" name="N.º da prestação"/>
    <tableColumn id="7" name="Coleta do período anterior"/>
    <tableColumn id="8" name="Retenções na fonte não suscetíveis de compensação ou reembolso"/>
    <tableColumn id="9" name="Base registada na prestação 1"/>
    <tableColumn id="10" name="Base dos pagamentos por conta"/>
    <tableColumn id="11" name="Valor planeado"/>
    <tableColumn id="12" name="Data de vencimento"/>
    <tableColumn id="13" name="Confirmação do vencimento"/>
    <tableColumn id="14" name="Data de pagamento"/>
    <tableColumn id="15" name="Valor pago"/>
    <tableColumn id="16" name="Referência de pagamento"/>
    <tableColumn id="17" name="Localização do comprovativo"/>
    <tableColumn id="18" name="Liquidação final de IRC introduzida"/>
    <tableColumn id="19" name="Liquidação final de IRC associada"/>
    <tableColumn id="20" name="Total planeado do identificador"/>
    <tableColumn id="21" name="Diferença base menos planeado"/>
    <tableColumn id="22" name="Total pago do identificador"/>
    <tableColumn id="23" name="Diferença pagamentos face à liquidação final"/>
    <tableColumn id="24" name="Controlo de estrutura"/>
    <tableColumn id="25" name="Controlo de prestação"/>
    <tableColumn id="26" name="Situação"/>
    <tableColumn id="27" name="Observações"/>
    <tableColumn id="28" name="Chave técnic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calendar_table" displayName="calendar_table" ref="A11:F111" headerRowCount="1">
  <autoFilter ref="A11:F111"/>
  <tableColumns count="6">
    <tableColumn id="1" name="Ano do ciclo"/>
    <tableColumn id="2" name="N.º da prestação"/>
    <tableColumn id="3" name="Data de vencimento"/>
    <tableColumn id="4" name="Confirmação na fonte oficial"/>
    <tableColumn id="5" name="Nota de confirmação"/>
    <tableColumn id="6" name="Chave técnic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hyperlink" Target="http://info.portaldasfinancas.gov.pt/pt/apoio_contribuinte/questoes_frequentes/pages/faqs-00427.aspx" TargetMode="External" Id="rId1"/><Relationship Type="http://schemas.openxmlformats.org/officeDocument/2006/relationships/hyperlink" Target="https://info.portaldasfinancas.gov.pt/pt/apoio_contribuinte/calendario_fiscal/Pages/Quadro_res_Pag_2026.aspx" TargetMode="External" Id="rId2"/><Relationship Type="http://schemas.openxmlformats.org/officeDocument/2006/relationships/table" Target="/xl/tables/table2.xml" Id="rId3"/></Relationships>
</file>

<file path=xl/worksheets/_rels/sheet4.xml.rels><Relationships xmlns="http://schemas.openxmlformats.org/package/2006/relationships"><Relationship Type="http://schemas.openxmlformats.org/officeDocument/2006/relationships/hyperlink" Target="http://info.portaldasfinancas.gov.pt/pt/apoio_contribuinte/questoes_frequentes/pages/faqs-00427.aspx" TargetMode="External" Id="rId1"/><Relationship Type="http://schemas.openxmlformats.org/officeDocument/2006/relationships/hyperlink" Target="https://info.portaldasfinancas.gov.pt/pt/apoio_contribuinte/calendario_fiscal/Pages/Quadro_res_Pag_2026.aspx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1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18" customWidth="1" min="2" max="2"/>
    <col width="16" customWidth="1" min="3" max="3"/>
    <col width="24" customWidth="1" min="4" max="4"/>
    <col width="20" customWidth="1" min="5" max="5"/>
    <col width="3" customWidth="1" min="6" max="6"/>
    <col width="24" customWidth="1" min="7" max="7"/>
    <col width="18" customWidth="1" min="8" max="8"/>
    <col width="3" customWidth="1" min="9" max="9"/>
    <col width="24" customWidth="1" min="10" max="10"/>
    <col width="18" customWidth="1" min="11" max="11"/>
  </cols>
  <sheetData>
    <row r="1" ht="28" customHeight="1">
      <c r="A1" s="1" t="inlineStr">
        <is>
          <t>Painel de controlo — pagamentos por conta de IRC</t>
        </is>
      </c>
    </row>
    <row r="2" ht="28" customHeight="1">
      <c r="A2" s="2" t="inlineStr">
        <is>
          <t>Resumo do ano configurado nos Parâmetros. Valores e situações dependem dos registos introduzidos e do calendário confirmado.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/>
    <row r="4">
      <c r="A4" s="3" t="inlineStr">
        <is>
          <t>Ano apresentado</t>
        </is>
      </c>
      <c r="B4" s="4">
        <f>'Parâmetros'!$B$3</f>
        <v/>
      </c>
    </row>
    <row r="5"/>
    <row r="6">
      <c r="A6" s="5" t="inlineStr">
        <is>
          <t>Base total registada</t>
        </is>
      </c>
      <c r="B6" s="6" t="n"/>
      <c r="D6" s="5" t="inlineStr">
        <is>
          <t>Total planeado</t>
        </is>
      </c>
      <c r="E6" s="6" t="n"/>
      <c r="G6" s="5" t="inlineStr">
        <is>
          <t>Total pago</t>
        </is>
      </c>
      <c r="H6" s="6" t="n"/>
      <c r="J6" s="5" t="inlineStr">
        <is>
          <t>Saldo planeado menos pago</t>
        </is>
      </c>
      <c r="K6" s="6" t="n"/>
    </row>
    <row r="7">
      <c r="A7" s="6" t="n"/>
      <c r="B7" s="7">
        <f>IFERROR(SUMIFS('Controlo'!$J$10:$J$109,'Controlo'!$D$10:$D$109,'Parâmetros'!$B$3,'Controlo'!$F$10:$F$109,1),0)</f>
        <v/>
      </c>
      <c r="D7" s="6" t="n"/>
      <c r="E7" s="7">
        <f>IFERROR(SUMIFS('Controlo'!$K$10:$K$109,'Controlo'!$D$10:$D$109,'Parâmetros'!$B$3),0)</f>
        <v/>
      </c>
      <c r="G7" s="6" t="n"/>
      <c r="H7" s="7">
        <f>IFERROR(SUMIFS('Controlo'!$O$10:$O$109,'Controlo'!$D$10:$D$109,'Parâmetros'!$B$3),0)</f>
        <v/>
      </c>
      <c r="J7" s="6" t="n"/>
      <c r="K7" s="7">
        <f>IFERROR('Painel'!E7-'Painel'!H7,0)</f>
        <v/>
      </c>
    </row>
    <row r="8">
      <c r="A8" s="6" t="n"/>
      <c r="B8" s="6" t="n"/>
      <c r="D8" s="6" t="n"/>
      <c r="E8" s="6" t="n"/>
      <c r="G8" s="6" t="n"/>
      <c r="H8" s="6" t="n"/>
      <c r="J8" s="6" t="n"/>
      <c r="K8" s="6" t="n"/>
    </row>
    <row r="9"/>
    <row r="10">
      <c r="A10" s="5" t="inlineStr">
        <is>
          <t>Dossiês com distribuição por conciliar</t>
        </is>
      </c>
      <c r="B10" s="6" t="n"/>
      <c r="D10" s="5" t="inlineStr">
        <is>
          <t>Dossiês com calendário por confirmar</t>
        </is>
      </c>
      <c r="E10" s="6" t="n"/>
      <c r="G10" s="5" t="inlineStr">
        <is>
          <t>Diferença pagamentos face à liquidação final</t>
        </is>
      </c>
      <c r="H10" s="6" t="n"/>
      <c r="J10" s="5" t="inlineStr">
        <is>
          <t>Registos de prestação duplicada</t>
        </is>
      </c>
      <c r="K10" s="6" t="n"/>
    </row>
    <row r="11">
      <c r="A11" s="6" t="n"/>
      <c r="B11" s="8">
        <f>IFERROR(COUNTIFS('Controlo'!$D$10:$D$109,'Parâmetros'!$B$3,'Controlo'!$F$10:$F$109,1,'Controlo'!$U$10:$U$109,"&gt;0")+COUNTIFS('Controlo'!$D$10:$D$109,'Parâmetros'!$B$3,'Controlo'!$F$10:$F$109,1,'Controlo'!$U$10:$U$109,"&lt;0"),0)</f>
        <v/>
      </c>
      <c r="D11" s="6" t="n"/>
      <c r="E11" s="8">
        <f>IFERROR(COUNTIFS('Controlo'!$D$10:$D$109,'Parâmetros'!$B$3,'Controlo'!$F$10:$F$109,1,'Controlo'!$M$10:$M$109,"&lt;&gt;Confirmado"),0)</f>
        <v/>
      </c>
      <c r="G11" s="6" t="n"/>
      <c r="H11" s="7">
        <f>IFERROR(SUMIFS('Controlo'!$W$10:$W$109,'Controlo'!$D$10:$D$109,'Parâmetros'!$B$3,'Controlo'!$F$10:$F$109,1),0)</f>
        <v/>
      </c>
      <c r="J11" s="6" t="n"/>
      <c r="K11" s="8">
        <f>IFERROR(COUNTIFS('Controlo'!$D$10:$D$109,'Parâmetros'!$B$3,'Controlo'!$Y$10:$Y$109,"&lt;&gt;OK"),0)</f>
        <v/>
      </c>
    </row>
    <row r="12">
      <c r="A12" s="6" t="n"/>
      <c r="B12" s="6" t="n"/>
      <c r="D12" s="6" t="n"/>
      <c r="E12" s="6" t="n"/>
      <c r="G12" s="6" t="n"/>
      <c r="H12" s="6" t="n"/>
      <c r="J12" s="6" t="n"/>
      <c r="K12" s="6" t="n"/>
    </row>
    <row r="13"/>
    <row r="14"/>
    <row r="15" ht="30" customHeight="1">
      <c r="A15" s="5" t="inlineStr">
        <is>
          <t>N.º da prestação</t>
        </is>
      </c>
      <c r="B15" s="5" t="inlineStr">
        <is>
          <t>Valor planeado</t>
        </is>
      </c>
      <c r="C15" s="5" t="inlineStr">
        <is>
          <t>Valor pago</t>
        </is>
      </c>
      <c r="D15" s="5" t="inlineStr">
        <is>
          <t>Data configurada</t>
        </is>
      </c>
      <c r="E15" s="5" t="inlineStr">
        <is>
          <t>Confirmação</t>
        </is>
      </c>
    </row>
    <row r="16">
      <c r="A16" s="9" t="n">
        <v>1</v>
      </c>
      <c r="B16" s="10">
        <f>IFERROR(SUMIFS('Controlo'!$K$10:$K$109,'Controlo'!$D$10:$D$109,'Parâmetros'!$B$3,'Controlo'!$F$10:$F$109,'Painel'!A16),0)</f>
        <v/>
      </c>
      <c r="C16" s="10">
        <f>IFERROR(SUMIFS('Controlo'!$O$10:$O$109,'Controlo'!$D$10:$D$109,'Parâmetros'!$B$3,'Controlo'!$F$10:$F$109,'Painel'!A16),0)</f>
        <v/>
      </c>
      <c r="D16" s="11">
        <f>IFERROR(INDEX('Parâmetros'!$C$12:$C$111,MATCH('Parâmetros'!$B$3&amp;"|"&amp;'Painel'!A16,'Parâmetros'!$F$12:$F$111,0)),"")</f>
        <v/>
      </c>
      <c r="E16" s="12">
        <f>IFERROR(INDEX('Parâmetros'!$D$12:$D$111,MATCH('Parâmetros'!$B$3&amp;"|"&amp;'Painel'!A16,'Parâmetros'!$F$12:$F$111,0)),"Por confirmar")</f>
        <v/>
      </c>
    </row>
    <row r="17">
      <c r="A17" s="9" t="n">
        <v>2</v>
      </c>
      <c r="B17" s="10">
        <f>IFERROR(SUMIFS('Controlo'!$K$10:$K$109,'Controlo'!$D$10:$D$109,'Parâmetros'!$B$3,'Controlo'!$F$10:$F$109,'Painel'!A17),0)</f>
        <v/>
      </c>
      <c r="C17" s="10">
        <f>IFERROR(SUMIFS('Controlo'!$O$10:$O$109,'Controlo'!$D$10:$D$109,'Parâmetros'!$B$3,'Controlo'!$F$10:$F$109,'Painel'!A17),0)</f>
        <v/>
      </c>
      <c r="D17" s="11">
        <f>IFERROR(INDEX('Parâmetros'!$C$12:$C$111,MATCH('Parâmetros'!$B$3&amp;"|"&amp;'Painel'!A17,'Parâmetros'!$F$12:$F$111,0)),"")</f>
        <v/>
      </c>
      <c r="E17" s="12">
        <f>IFERROR(INDEX('Parâmetros'!$D$12:$D$111,MATCH('Parâmetros'!$B$3&amp;"|"&amp;'Painel'!A17,'Parâmetros'!$F$12:$F$111,0)),"Por confirmar")</f>
        <v/>
      </c>
    </row>
    <row r="18">
      <c r="A18" s="9" t="n">
        <v>3</v>
      </c>
      <c r="B18" s="10">
        <f>IFERROR(SUMIFS('Controlo'!$K$10:$K$109,'Controlo'!$D$10:$D$109,'Parâmetros'!$B$3,'Controlo'!$F$10:$F$109,'Painel'!A18),0)</f>
        <v/>
      </c>
      <c r="C18" s="10">
        <f>IFERROR(SUMIFS('Controlo'!$O$10:$O$109,'Controlo'!$D$10:$D$109,'Parâmetros'!$B$3,'Controlo'!$F$10:$F$109,'Painel'!A18),0)</f>
        <v/>
      </c>
      <c r="D18" s="11">
        <f>IFERROR(INDEX('Parâmetros'!$C$12:$C$111,MATCH('Parâmetros'!$B$3&amp;"|"&amp;'Painel'!A18,'Parâmetros'!$F$12:$F$111,0)),"")</f>
        <v/>
      </c>
      <c r="E18" s="12">
        <f>IFERROR(INDEX('Parâmetros'!$D$12:$D$111,MATCH('Parâmetros'!$B$3&amp;"|"&amp;'Painel'!A18,'Parâmetros'!$F$12:$F$111,0)),"Por confirmar")</f>
        <v/>
      </c>
    </row>
    <row r="19">
      <c r="B19">
        <f>""</f>
        <v/>
      </c>
      <c r="C19">
        <f>""</f>
        <v/>
      </c>
      <c r="D19">
        <f>""</f>
        <v/>
      </c>
      <c r="E19">
        <f>""</f>
        <v/>
      </c>
    </row>
    <row r="20">
      <c r="B20">
        <f>""</f>
        <v/>
      </c>
      <c r="C20">
        <f>""</f>
        <v/>
      </c>
      <c r="D20">
        <f>""</f>
        <v/>
      </c>
      <c r="E20">
        <f>""</f>
        <v/>
      </c>
    </row>
    <row r="21">
      <c r="B21">
        <f>""</f>
        <v/>
      </c>
      <c r="C21">
        <f>""</f>
        <v/>
      </c>
      <c r="D21">
        <f>""</f>
        <v/>
      </c>
      <c r="E21">
        <f>""</f>
        <v/>
      </c>
    </row>
    <row r="22">
      <c r="B22">
        <f>""</f>
        <v/>
      </c>
      <c r="C22">
        <f>""</f>
        <v/>
      </c>
      <c r="D22">
        <f>""</f>
        <v/>
      </c>
      <c r="E22">
        <f>""</f>
        <v/>
      </c>
    </row>
    <row r="23">
      <c r="B23">
        <f>""</f>
        <v/>
      </c>
      <c r="C23">
        <f>""</f>
        <v/>
      </c>
      <c r="D23">
        <f>""</f>
        <v/>
      </c>
      <c r="E23">
        <f>""</f>
        <v/>
      </c>
    </row>
    <row r="24">
      <c r="B24">
        <f>""</f>
        <v/>
      </c>
      <c r="C24">
        <f>""</f>
        <v/>
      </c>
      <c r="D24">
        <f>""</f>
        <v/>
      </c>
      <c r="E24">
        <f>""</f>
        <v/>
      </c>
    </row>
    <row r="25">
      <c r="B25">
        <f>""</f>
        <v/>
      </c>
      <c r="C25">
        <f>""</f>
        <v/>
      </c>
      <c r="D25">
        <f>""</f>
        <v/>
      </c>
      <c r="E25">
        <f>""</f>
        <v/>
      </c>
    </row>
    <row r="26">
      <c r="B26">
        <f>""</f>
        <v/>
      </c>
      <c r="C26">
        <f>""</f>
        <v/>
      </c>
      <c r="D26">
        <f>""</f>
        <v/>
      </c>
      <c r="E26">
        <f>""</f>
        <v/>
      </c>
    </row>
    <row r="27">
      <c r="B27">
        <f>""</f>
        <v/>
      </c>
      <c r="C27">
        <f>""</f>
        <v/>
      </c>
      <c r="D27">
        <f>""</f>
        <v/>
      </c>
      <c r="E27">
        <f>""</f>
        <v/>
      </c>
    </row>
    <row r="28">
      <c r="B28">
        <f>""</f>
        <v/>
      </c>
      <c r="C28">
        <f>""</f>
        <v/>
      </c>
      <c r="D28">
        <f>""</f>
        <v/>
      </c>
      <c r="E28">
        <f>""</f>
        <v/>
      </c>
    </row>
    <row r="29">
      <c r="B29">
        <f>""</f>
        <v/>
      </c>
      <c r="C29">
        <f>""</f>
        <v/>
      </c>
      <c r="D29">
        <f>""</f>
        <v/>
      </c>
      <c r="E29">
        <f>""</f>
        <v/>
      </c>
    </row>
    <row r="30">
      <c r="B30">
        <f>""</f>
        <v/>
      </c>
      <c r="C30">
        <f>""</f>
        <v/>
      </c>
      <c r="D30">
        <f>""</f>
        <v/>
      </c>
      <c r="E30">
        <f>""</f>
        <v/>
      </c>
    </row>
    <row r="31">
      <c r="B31">
        <f>""</f>
        <v/>
      </c>
      <c r="C31">
        <f>""</f>
        <v/>
      </c>
      <c r="D31">
        <f>""</f>
        <v/>
      </c>
      <c r="E31">
        <f>""</f>
        <v/>
      </c>
    </row>
    <row r="32">
      <c r="B32">
        <f>""</f>
        <v/>
      </c>
      <c r="C32">
        <f>""</f>
        <v/>
      </c>
      <c r="D32">
        <f>""</f>
        <v/>
      </c>
      <c r="E32">
        <f>""</f>
        <v/>
      </c>
    </row>
    <row r="33">
      <c r="B33">
        <f>""</f>
        <v/>
      </c>
      <c r="C33">
        <f>""</f>
        <v/>
      </c>
      <c r="D33">
        <f>""</f>
        <v/>
      </c>
      <c r="E33">
        <f>""</f>
        <v/>
      </c>
    </row>
    <row r="34">
      <c r="B34">
        <f>""</f>
        <v/>
      </c>
      <c r="C34">
        <f>""</f>
        <v/>
      </c>
      <c r="D34">
        <f>""</f>
        <v/>
      </c>
      <c r="E34">
        <f>""</f>
        <v/>
      </c>
    </row>
    <row r="35">
      <c r="B35">
        <f>""</f>
        <v/>
      </c>
      <c r="C35">
        <f>""</f>
        <v/>
      </c>
      <c r="D35">
        <f>""</f>
        <v/>
      </c>
      <c r="E35">
        <f>""</f>
        <v/>
      </c>
    </row>
    <row r="36">
      <c r="B36">
        <f>""</f>
        <v/>
      </c>
      <c r="C36">
        <f>""</f>
        <v/>
      </c>
      <c r="D36">
        <f>""</f>
        <v/>
      </c>
      <c r="E36">
        <f>""</f>
        <v/>
      </c>
    </row>
    <row r="37">
      <c r="B37">
        <f>""</f>
        <v/>
      </c>
      <c r="C37">
        <f>""</f>
        <v/>
      </c>
      <c r="D37">
        <f>""</f>
        <v/>
      </c>
      <c r="E37">
        <f>""</f>
        <v/>
      </c>
    </row>
    <row r="38">
      <c r="B38">
        <f>""</f>
        <v/>
      </c>
      <c r="C38">
        <f>""</f>
        <v/>
      </c>
      <c r="D38">
        <f>""</f>
        <v/>
      </c>
      <c r="E38">
        <f>""</f>
        <v/>
      </c>
    </row>
    <row r="39">
      <c r="B39">
        <f>""</f>
        <v/>
      </c>
      <c r="C39">
        <f>""</f>
        <v/>
      </c>
      <c r="D39">
        <f>""</f>
        <v/>
      </c>
      <c r="E39">
        <f>""</f>
        <v/>
      </c>
    </row>
    <row r="40">
      <c r="B40">
        <f>""</f>
        <v/>
      </c>
      <c r="C40">
        <f>""</f>
        <v/>
      </c>
      <c r="D40">
        <f>""</f>
        <v/>
      </c>
      <c r="E40">
        <f>""</f>
        <v/>
      </c>
    </row>
    <row r="41">
      <c r="B41">
        <f>""</f>
        <v/>
      </c>
      <c r="C41">
        <f>""</f>
        <v/>
      </c>
      <c r="D41">
        <f>""</f>
        <v/>
      </c>
      <c r="E41">
        <f>""</f>
        <v/>
      </c>
    </row>
    <row r="42">
      <c r="B42">
        <f>""</f>
        <v/>
      </c>
      <c r="C42">
        <f>""</f>
        <v/>
      </c>
      <c r="D42">
        <f>""</f>
        <v/>
      </c>
      <c r="E42">
        <f>""</f>
        <v/>
      </c>
    </row>
    <row r="43">
      <c r="B43">
        <f>""</f>
        <v/>
      </c>
      <c r="C43">
        <f>""</f>
        <v/>
      </c>
      <c r="D43">
        <f>""</f>
        <v/>
      </c>
      <c r="E43">
        <f>""</f>
        <v/>
      </c>
    </row>
    <row r="44">
      <c r="B44">
        <f>""</f>
        <v/>
      </c>
      <c r="C44">
        <f>""</f>
        <v/>
      </c>
      <c r="D44">
        <f>""</f>
        <v/>
      </c>
      <c r="E44">
        <f>""</f>
        <v/>
      </c>
    </row>
    <row r="45">
      <c r="B45">
        <f>""</f>
        <v/>
      </c>
      <c r="C45">
        <f>""</f>
        <v/>
      </c>
      <c r="D45">
        <f>""</f>
        <v/>
      </c>
      <c r="E45">
        <f>""</f>
        <v/>
      </c>
    </row>
    <row r="46">
      <c r="B46">
        <f>""</f>
        <v/>
      </c>
      <c r="C46">
        <f>""</f>
        <v/>
      </c>
      <c r="D46">
        <f>""</f>
        <v/>
      </c>
      <c r="E46">
        <f>""</f>
        <v/>
      </c>
    </row>
    <row r="47">
      <c r="B47">
        <f>""</f>
        <v/>
      </c>
      <c r="C47">
        <f>""</f>
        <v/>
      </c>
      <c r="D47">
        <f>""</f>
        <v/>
      </c>
      <c r="E47">
        <f>""</f>
        <v/>
      </c>
    </row>
    <row r="48">
      <c r="B48">
        <f>""</f>
        <v/>
      </c>
      <c r="C48">
        <f>""</f>
        <v/>
      </c>
      <c r="D48">
        <f>""</f>
        <v/>
      </c>
      <c r="E48">
        <f>""</f>
        <v/>
      </c>
    </row>
    <row r="49">
      <c r="B49">
        <f>""</f>
        <v/>
      </c>
      <c r="C49">
        <f>""</f>
        <v/>
      </c>
      <c r="D49">
        <f>""</f>
        <v/>
      </c>
      <c r="E49">
        <f>""</f>
        <v/>
      </c>
    </row>
    <row r="50">
      <c r="B50">
        <f>""</f>
        <v/>
      </c>
      <c r="C50">
        <f>""</f>
        <v/>
      </c>
      <c r="D50">
        <f>""</f>
        <v/>
      </c>
      <c r="E50">
        <f>""</f>
        <v/>
      </c>
    </row>
    <row r="51">
      <c r="B51">
        <f>""</f>
        <v/>
      </c>
      <c r="C51">
        <f>""</f>
        <v/>
      </c>
      <c r="D51">
        <f>""</f>
        <v/>
      </c>
      <c r="E51">
        <f>""</f>
        <v/>
      </c>
    </row>
    <row r="52">
      <c r="B52">
        <f>""</f>
        <v/>
      </c>
      <c r="C52">
        <f>""</f>
        <v/>
      </c>
      <c r="D52">
        <f>""</f>
        <v/>
      </c>
      <c r="E52">
        <f>""</f>
        <v/>
      </c>
    </row>
    <row r="53">
      <c r="B53">
        <f>""</f>
        <v/>
      </c>
      <c r="C53">
        <f>""</f>
        <v/>
      </c>
      <c r="D53">
        <f>""</f>
        <v/>
      </c>
      <c r="E53">
        <f>""</f>
        <v/>
      </c>
    </row>
    <row r="54">
      <c r="B54">
        <f>""</f>
        <v/>
      </c>
      <c r="C54">
        <f>""</f>
        <v/>
      </c>
      <c r="D54">
        <f>""</f>
        <v/>
      </c>
      <c r="E54">
        <f>""</f>
        <v/>
      </c>
    </row>
    <row r="55">
      <c r="B55">
        <f>""</f>
        <v/>
      </c>
      <c r="C55">
        <f>""</f>
        <v/>
      </c>
      <c r="D55">
        <f>""</f>
        <v/>
      </c>
      <c r="E55">
        <f>""</f>
        <v/>
      </c>
    </row>
    <row r="56">
      <c r="B56">
        <f>""</f>
        <v/>
      </c>
      <c r="C56">
        <f>""</f>
        <v/>
      </c>
      <c r="D56">
        <f>""</f>
        <v/>
      </c>
      <c r="E56">
        <f>""</f>
        <v/>
      </c>
    </row>
    <row r="57">
      <c r="B57">
        <f>""</f>
        <v/>
      </c>
      <c r="C57">
        <f>""</f>
        <v/>
      </c>
      <c r="D57">
        <f>""</f>
        <v/>
      </c>
      <c r="E57">
        <f>""</f>
        <v/>
      </c>
    </row>
    <row r="58">
      <c r="B58">
        <f>""</f>
        <v/>
      </c>
      <c r="C58">
        <f>""</f>
        <v/>
      </c>
      <c r="D58">
        <f>""</f>
        <v/>
      </c>
      <c r="E58">
        <f>""</f>
        <v/>
      </c>
    </row>
    <row r="59">
      <c r="B59">
        <f>""</f>
        <v/>
      </c>
      <c r="C59">
        <f>""</f>
        <v/>
      </c>
      <c r="D59">
        <f>""</f>
        <v/>
      </c>
      <c r="E59">
        <f>""</f>
        <v/>
      </c>
    </row>
    <row r="60">
      <c r="B60">
        <f>""</f>
        <v/>
      </c>
      <c r="C60">
        <f>""</f>
        <v/>
      </c>
      <c r="D60">
        <f>""</f>
        <v/>
      </c>
      <c r="E60">
        <f>""</f>
        <v/>
      </c>
    </row>
    <row r="61">
      <c r="B61">
        <f>""</f>
        <v/>
      </c>
      <c r="C61">
        <f>""</f>
        <v/>
      </c>
      <c r="D61">
        <f>""</f>
        <v/>
      </c>
      <c r="E61">
        <f>""</f>
        <v/>
      </c>
    </row>
    <row r="62">
      <c r="B62">
        <f>""</f>
        <v/>
      </c>
      <c r="C62">
        <f>""</f>
        <v/>
      </c>
      <c r="D62">
        <f>""</f>
        <v/>
      </c>
      <c r="E62">
        <f>""</f>
        <v/>
      </c>
    </row>
    <row r="63">
      <c r="B63">
        <f>""</f>
        <v/>
      </c>
      <c r="C63">
        <f>""</f>
        <v/>
      </c>
      <c r="D63">
        <f>""</f>
        <v/>
      </c>
      <c r="E63">
        <f>""</f>
        <v/>
      </c>
    </row>
    <row r="64">
      <c r="B64">
        <f>""</f>
        <v/>
      </c>
      <c r="C64">
        <f>""</f>
        <v/>
      </c>
      <c r="D64">
        <f>""</f>
        <v/>
      </c>
      <c r="E64">
        <f>""</f>
        <v/>
      </c>
    </row>
    <row r="65">
      <c r="B65">
        <f>""</f>
        <v/>
      </c>
      <c r="C65">
        <f>""</f>
        <v/>
      </c>
      <c r="D65">
        <f>""</f>
        <v/>
      </c>
      <c r="E65">
        <f>""</f>
        <v/>
      </c>
    </row>
    <row r="66">
      <c r="B66">
        <f>""</f>
        <v/>
      </c>
      <c r="C66">
        <f>""</f>
        <v/>
      </c>
      <c r="D66">
        <f>""</f>
        <v/>
      </c>
      <c r="E66">
        <f>""</f>
        <v/>
      </c>
    </row>
    <row r="67">
      <c r="B67">
        <f>""</f>
        <v/>
      </c>
      <c r="C67">
        <f>""</f>
        <v/>
      </c>
      <c r="D67">
        <f>""</f>
        <v/>
      </c>
      <c r="E67">
        <f>""</f>
        <v/>
      </c>
    </row>
    <row r="68">
      <c r="B68">
        <f>""</f>
        <v/>
      </c>
      <c r="C68">
        <f>""</f>
        <v/>
      </c>
      <c r="D68">
        <f>""</f>
        <v/>
      </c>
      <c r="E68">
        <f>""</f>
        <v/>
      </c>
    </row>
    <row r="69">
      <c r="B69">
        <f>""</f>
        <v/>
      </c>
      <c r="C69">
        <f>""</f>
        <v/>
      </c>
      <c r="D69">
        <f>""</f>
        <v/>
      </c>
      <c r="E69">
        <f>""</f>
        <v/>
      </c>
    </row>
    <row r="70">
      <c r="B70">
        <f>""</f>
        <v/>
      </c>
      <c r="C70">
        <f>""</f>
        <v/>
      </c>
      <c r="D70">
        <f>""</f>
        <v/>
      </c>
      <c r="E70">
        <f>""</f>
        <v/>
      </c>
    </row>
    <row r="71">
      <c r="B71">
        <f>""</f>
        <v/>
      </c>
      <c r="C71">
        <f>""</f>
        <v/>
      </c>
      <c r="D71">
        <f>""</f>
        <v/>
      </c>
      <c r="E71">
        <f>""</f>
        <v/>
      </c>
    </row>
    <row r="72">
      <c r="B72">
        <f>""</f>
        <v/>
      </c>
      <c r="C72">
        <f>""</f>
        <v/>
      </c>
      <c r="D72">
        <f>""</f>
        <v/>
      </c>
      <c r="E72">
        <f>""</f>
        <v/>
      </c>
    </row>
    <row r="73">
      <c r="B73">
        <f>""</f>
        <v/>
      </c>
      <c r="C73">
        <f>""</f>
        <v/>
      </c>
      <c r="D73">
        <f>""</f>
        <v/>
      </c>
      <c r="E73">
        <f>""</f>
        <v/>
      </c>
    </row>
    <row r="74">
      <c r="B74">
        <f>""</f>
        <v/>
      </c>
      <c r="C74">
        <f>""</f>
        <v/>
      </c>
      <c r="D74">
        <f>""</f>
        <v/>
      </c>
      <c r="E74">
        <f>""</f>
        <v/>
      </c>
    </row>
    <row r="75">
      <c r="B75">
        <f>""</f>
        <v/>
      </c>
      <c r="C75">
        <f>""</f>
        <v/>
      </c>
      <c r="D75">
        <f>""</f>
        <v/>
      </c>
      <c r="E75">
        <f>""</f>
        <v/>
      </c>
    </row>
    <row r="76">
      <c r="B76">
        <f>""</f>
        <v/>
      </c>
      <c r="C76">
        <f>""</f>
        <v/>
      </c>
      <c r="D76">
        <f>""</f>
        <v/>
      </c>
      <c r="E76">
        <f>""</f>
        <v/>
      </c>
    </row>
    <row r="77">
      <c r="B77">
        <f>""</f>
        <v/>
      </c>
      <c r="C77">
        <f>""</f>
        <v/>
      </c>
      <c r="D77">
        <f>""</f>
        <v/>
      </c>
      <c r="E77">
        <f>""</f>
        <v/>
      </c>
    </row>
    <row r="78">
      <c r="B78">
        <f>""</f>
        <v/>
      </c>
      <c r="C78">
        <f>""</f>
        <v/>
      </c>
      <c r="D78">
        <f>""</f>
        <v/>
      </c>
      <c r="E78">
        <f>""</f>
        <v/>
      </c>
    </row>
    <row r="79">
      <c r="B79">
        <f>""</f>
        <v/>
      </c>
      <c r="C79">
        <f>""</f>
        <v/>
      </c>
      <c r="D79">
        <f>""</f>
        <v/>
      </c>
      <c r="E79">
        <f>""</f>
        <v/>
      </c>
    </row>
    <row r="80">
      <c r="B80">
        <f>""</f>
        <v/>
      </c>
      <c r="C80">
        <f>""</f>
        <v/>
      </c>
      <c r="D80">
        <f>""</f>
        <v/>
      </c>
      <c r="E80">
        <f>""</f>
        <v/>
      </c>
    </row>
    <row r="81">
      <c r="B81">
        <f>""</f>
        <v/>
      </c>
      <c r="C81">
        <f>""</f>
        <v/>
      </c>
      <c r="D81">
        <f>""</f>
        <v/>
      </c>
      <c r="E81">
        <f>""</f>
        <v/>
      </c>
    </row>
    <row r="82">
      <c r="B82">
        <f>""</f>
        <v/>
      </c>
      <c r="C82">
        <f>""</f>
        <v/>
      </c>
      <c r="D82">
        <f>""</f>
        <v/>
      </c>
      <c r="E82">
        <f>""</f>
        <v/>
      </c>
    </row>
    <row r="83">
      <c r="B83">
        <f>""</f>
        <v/>
      </c>
      <c r="C83">
        <f>""</f>
        <v/>
      </c>
      <c r="D83">
        <f>""</f>
        <v/>
      </c>
      <c r="E83">
        <f>""</f>
        <v/>
      </c>
    </row>
    <row r="84">
      <c r="B84">
        <f>""</f>
        <v/>
      </c>
      <c r="C84">
        <f>""</f>
        <v/>
      </c>
      <c r="D84">
        <f>""</f>
        <v/>
      </c>
      <c r="E84">
        <f>""</f>
        <v/>
      </c>
    </row>
    <row r="85">
      <c r="B85">
        <f>""</f>
        <v/>
      </c>
      <c r="C85">
        <f>""</f>
        <v/>
      </c>
      <c r="D85">
        <f>""</f>
        <v/>
      </c>
      <c r="E85">
        <f>""</f>
        <v/>
      </c>
    </row>
    <row r="86">
      <c r="B86">
        <f>""</f>
        <v/>
      </c>
      <c r="C86">
        <f>""</f>
        <v/>
      </c>
      <c r="D86">
        <f>""</f>
        <v/>
      </c>
      <c r="E86">
        <f>""</f>
        <v/>
      </c>
    </row>
    <row r="87">
      <c r="B87">
        <f>""</f>
        <v/>
      </c>
      <c r="C87">
        <f>""</f>
        <v/>
      </c>
      <c r="D87">
        <f>""</f>
        <v/>
      </c>
      <c r="E87">
        <f>""</f>
        <v/>
      </c>
    </row>
    <row r="88">
      <c r="B88">
        <f>""</f>
        <v/>
      </c>
      <c r="C88">
        <f>""</f>
        <v/>
      </c>
      <c r="D88">
        <f>""</f>
        <v/>
      </c>
      <c r="E88">
        <f>""</f>
        <v/>
      </c>
    </row>
    <row r="89">
      <c r="B89">
        <f>""</f>
        <v/>
      </c>
      <c r="C89">
        <f>""</f>
        <v/>
      </c>
      <c r="D89">
        <f>""</f>
        <v/>
      </c>
      <c r="E89">
        <f>""</f>
        <v/>
      </c>
    </row>
    <row r="90">
      <c r="B90">
        <f>""</f>
        <v/>
      </c>
      <c r="C90">
        <f>""</f>
        <v/>
      </c>
      <c r="D90">
        <f>""</f>
        <v/>
      </c>
      <c r="E90">
        <f>""</f>
        <v/>
      </c>
    </row>
    <row r="91">
      <c r="B91">
        <f>""</f>
        <v/>
      </c>
      <c r="C91">
        <f>""</f>
        <v/>
      </c>
      <c r="D91">
        <f>""</f>
        <v/>
      </c>
      <c r="E91">
        <f>""</f>
        <v/>
      </c>
    </row>
    <row r="92">
      <c r="B92">
        <f>""</f>
        <v/>
      </c>
      <c r="C92">
        <f>""</f>
        <v/>
      </c>
      <c r="D92">
        <f>""</f>
        <v/>
      </c>
      <c r="E92">
        <f>""</f>
        <v/>
      </c>
    </row>
    <row r="93">
      <c r="B93">
        <f>""</f>
        <v/>
      </c>
      <c r="C93">
        <f>""</f>
        <v/>
      </c>
      <c r="D93">
        <f>""</f>
        <v/>
      </c>
      <c r="E93">
        <f>""</f>
        <v/>
      </c>
    </row>
    <row r="94">
      <c r="B94">
        <f>""</f>
        <v/>
      </c>
      <c r="C94">
        <f>""</f>
        <v/>
      </c>
      <c r="D94">
        <f>""</f>
        <v/>
      </c>
      <c r="E94">
        <f>""</f>
        <v/>
      </c>
    </row>
    <row r="95">
      <c r="B95">
        <f>""</f>
        <v/>
      </c>
      <c r="C95">
        <f>""</f>
        <v/>
      </c>
      <c r="D95">
        <f>""</f>
        <v/>
      </c>
      <c r="E95">
        <f>""</f>
        <v/>
      </c>
    </row>
    <row r="96">
      <c r="B96">
        <f>""</f>
        <v/>
      </c>
      <c r="C96">
        <f>""</f>
        <v/>
      </c>
      <c r="D96">
        <f>""</f>
        <v/>
      </c>
      <c r="E96">
        <f>""</f>
        <v/>
      </c>
    </row>
    <row r="97">
      <c r="B97">
        <f>""</f>
        <v/>
      </c>
      <c r="C97">
        <f>""</f>
        <v/>
      </c>
      <c r="D97">
        <f>""</f>
        <v/>
      </c>
      <c r="E97">
        <f>""</f>
        <v/>
      </c>
    </row>
    <row r="98">
      <c r="B98">
        <f>""</f>
        <v/>
      </c>
      <c r="C98">
        <f>""</f>
        <v/>
      </c>
      <c r="D98">
        <f>""</f>
        <v/>
      </c>
      <c r="E98">
        <f>""</f>
        <v/>
      </c>
    </row>
    <row r="99">
      <c r="B99">
        <f>""</f>
        <v/>
      </c>
      <c r="C99">
        <f>""</f>
        <v/>
      </c>
      <c r="D99">
        <f>""</f>
        <v/>
      </c>
      <c r="E99">
        <f>""</f>
        <v/>
      </c>
    </row>
    <row r="100">
      <c r="B100">
        <f>""</f>
        <v/>
      </c>
      <c r="C100">
        <f>""</f>
        <v/>
      </c>
      <c r="D100">
        <f>""</f>
        <v/>
      </c>
      <c r="E100">
        <f>""</f>
        <v/>
      </c>
    </row>
    <row r="101">
      <c r="B101">
        <f>""</f>
        <v/>
      </c>
      <c r="C101">
        <f>""</f>
        <v/>
      </c>
      <c r="D101">
        <f>""</f>
        <v/>
      </c>
      <c r="E101">
        <f>""</f>
        <v/>
      </c>
    </row>
  </sheetData>
  <mergeCells count="1">
    <mergeCell ref="A1:J1"/>
  </mergeCells>
  <conditionalFormatting sqref="E16:E18">
    <cfRule type="expression" priority="1" dxfId="0">
      <formula>E16="Por confirmar"</formula>
    </cfRule>
    <cfRule type="expression" priority="2" dxfId="1">
      <formula>E16="Confirmado"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AB109"/>
  <sheetViews>
    <sheetView showGridLines="0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22" customWidth="1" min="1" max="1"/>
    <col width="30" customWidth="1" min="2" max="2"/>
    <col width="14" customWidth="1" min="3" max="3"/>
    <col width="12" customWidth="1" min="4" max="4"/>
    <col width="18" customWidth="1" min="5" max="5"/>
    <col width="14" customWidth="1" min="6" max="6"/>
    <col width="18" customWidth="1" min="7" max="7"/>
    <col width="22" customWidth="1" min="8" max="8"/>
    <col width="18" customWidth="1" min="9" max="9"/>
    <col width="18" customWidth="1" min="10" max="10"/>
    <col width="18" customWidth="1" min="11" max="11"/>
    <col width="14" customWidth="1" min="12" max="12"/>
    <col width="20" customWidth="1" min="13" max="13"/>
    <col width="14" customWidth="1" min="14" max="14"/>
    <col width="18" customWidth="1" min="15" max="15"/>
    <col width="22" customWidth="1" min="16" max="16"/>
    <col width="34" customWidth="1" min="17" max="17"/>
    <col width="18" customWidth="1" min="18" max="18"/>
    <col width="18" customWidth="1" min="19" max="19"/>
    <col width="18" customWidth="1" min="20" max="20"/>
    <col width="18" customWidth="1" min="21" max="21"/>
    <col width="18" customWidth="1" min="22" max="22"/>
    <col width="20" customWidth="1" min="23" max="23"/>
    <col width="34" customWidth="1" min="24" max="24"/>
    <col width="20" customWidth="1" min="25" max="25"/>
    <col width="36" customWidth="1" min="26" max="26"/>
    <col width="35" customWidth="1" min="27" max="27"/>
    <col hidden="1" width="18" customWidth="1" min="28" max="28"/>
  </cols>
  <sheetData>
    <row r="1" ht="28" customHeight="1">
      <c r="A1" s="1" t="inlineStr">
        <is>
          <t>Controlo de pagamentos por conta de IRC</t>
        </is>
      </c>
    </row>
    <row r="2" ht="30" customHeight="1">
      <c r="A2" s="2" t="inlineStr">
        <is>
          <t>Registe uma linha por prestação. Os valores de coleta, retenções e liquidação final são introduzidos apenas na prestação n.º 1 de cada identificador.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4">
      <c r="A4" s="13" t="inlineStr">
        <is>
          <t>Total de base registada</t>
        </is>
      </c>
      <c r="B4" s="14">
        <f>IFERROR(SUMIFS('Controlo'!$J$10:$J$109,'Controlo'!$D$10:$D$109,'Parâmetros'!$B$3,'Controlo'!$F$10:$F$109,1),0)</f>
        <v/>
      </c>
      <c r="D4" s="13" t="inlineStr">
        <is>
          <t>Total planeado</t>
        </is>
      </c>
      <c r="E4" s="14">
        <f>IFERROR(SUMIFS('Controlo'!$K$10:$K$109,'Controlo'!$D$10:$D$109,'Parâmetros'!$B$3),0)</f>
        <v/>
      </c>
      <c r="G4" s="13" t="inlineStr">
        <is>
          <t>Total pago</t>
        </is>
      </c>
      <c r="H4" s="14">
        <f>IFERROR(SUMIFS('Controlo'!$O$10:$O$109,'Controlo'!$D$10:$D$109,'Parâmetros'!$B$3),0)</f>
        <v/>
      </c>
    </row>
    <row r="6">
      <c r="A6" s="13" t="inlineStr">
        <is>
          <t>Diferença total: base menos planeado</t>
        </is>
      </c>
      <c r="B6" s="14">
        <f>IFERROR(SUMIFS('Controlo'!$U$10:$U$109,'Controlo'!$D$10:$D$109,'Parâmetros'!$B$3,'Controlo'!$F$10:$F$109,1),0)</f>
        <v/>
      </c>
      <c r="D6" s="13" t="inlineStr">
        <is>
          <t>Prestações duplicadas</t>
        </is>
      </c>
      <c r="E6" s="15">
        <f>IFERROR(COUNTIFS('Controlo'!$D$10:$D$109,'Parâmetros'!$B$3,'Controlo'!$Y$10:$Y$109,"&lt;&gt;OK"),0)</f>
        <v/>
      </c>
      <c r="G6" s="13" t="inlineStr">
        <is>
          <t>Dossiês com calendário por confirmar</t>
        </is>
      </c>
      <c r="H6" s="15">
        <f>IFERROR(COUNTIFS('Controlo'!$D$10:$D$109,'Parâmetros'!$B$3,'Controlo'!$F$10:$F$109,1,'Controlo'!$M$10:$M$109,"&lt;&gt;Confirmado"),0)</f>
        <v/>
      </c>
    </row>
    <row r="9" ht="52" customHeight="1">
      <c r="A9" s="5" t="inlineStr">
        <is>
          <t>Identificador de controlo</t>
        </is>
      </c>
      <c r="B9" s="5" t="inlineStr">
        <is>
          <t>Entidade</t>
        </is>
      </c>
      <c r="C9" s="5" t="inlineStr">
        <is>
          <t>NIF</t>
        </is>
      </c>
      <c r="D9" s="5" t="inlineStr">
        <is>
          <t>Ano do ciclo</t>
        </is>
      </c>
      <c r="E9" s="5" t="inlineStr">
        <is>
          <t>Período de referência anterior</t>
        </is>
      </c>
      <c r="F9" s="5" t="inlineStr">
        <is>
          <t>N.º da prestação</t>
        </is>
      </c>
      <c r="G9" s="5" t="inlineStr">
        <is>
          <t>Coleta do período anterior</t>
        </is>
      </c>
      <c r="H9" s="5" t="inlineStr">
        <is>
          <t>Retenções na fonte não suscetíveis de compensação ou reembolso</t>
        </is>
      </c>
      <c r="I9" s="5" t="inlineStr">
        <is>
          <t>Base registada na prestação 1</t>
        </is>
      </c>
      <c r="J9" s="5" t="inlineStr">
        <is>
          <t>Base dos pagamentos por conta</t>
        </is>
      </c>
      <c r="K9" s="5" t="inlineStr">
        <is>
          <t>Valor planeado</t>
        </is>
      </c>
      <c r="L9" s="5" t="inlineStr">
        <is>
          <t>Data de vencimento</t>
        </is>
      </c>
      <c r="M9" s="5" t="inlineStr">
        <is>
          <t>Confirmação do vencimento</t>
        </is>
      </c>
      <c r="N9" s="5" t="inlineStr">
        <is>
          <t>Data de pagamento</t>
        </is>
      </c>
      <c r="O9" s="5" t="inlineStr">
        <is>
          <t>Valor pago</t>
        </is>
      </c>
      <c r="P9" s="5" t="inlineStr">
        <is>
          <t>Referência de pagamento</t>
        </is>
      </c>
      <c r="Q9" s="5" t="inlineStr">
        <is>
          <t>Localização do comprovativo</t>
        </is>
      </c>
      <c r="R9" s="5" t="inlineStr">
        <is>
          <t>Liquidação final de IRC introduzida</t>
        </is>
      </c>
      <c r="S9" s="5" t="inlineStr">
        <is>
          <t>Liquidação final de IRC associada</t>
        </is>
      </c>
      <c r="T9" s="5" t="inlineStr">
        <is>
          <t>Total planeado do identificador</t>
        </is>
      </c>
      <c r="U9" s="5" t="inlineStr">
        <is>
          <t>Diferença base menos planeado</t>
        </is>
      </c>
      <c r="V9" s="5" t="inlineStr">
        <is>
          <t>Total pago do identificador</t>
        </is>
      </c>
      <c r="W9" s="5" t="inlineStr">
        <is>
          <t>Diferença pagamentos face à liquidação final</t>
        </is>
      </c>
      <c r="X9" s="5" t="inlineStr">
        <is>
          <t>Controlo de estrutura</t>
        </is>
      </c>
      <c r="Y9" s="5" t="inlineStr">
        <is>
          <t>Controlo de prestação</t>
        </is>
      </c>
      <c r="Z9" s="5" t="inlineStr">
        <is>
          <t>Situação</t>
        </is>
      </c>
      <c r="AA9" s="5" t="inlineStr">
        <is>
          <t>Observações</t>
        </is>
      </c>
      <c r="AB9" s="5" t="inlineStr">
        <is>
          <t>Chave técnica</t>
        </is>
      </c>
    </row>
    <row r="10">
      <c r="A10" s="16" t="inlineStr">
        <is>
          <t>EX-IRC-2026-001</t>
        </is>
      </c>
      <c r="B10" s="17" t="inlineStr">
        <is>
          <t>Litoral Claro, Lda.</t>
        </is>
      </c>
      <c r="C10" s="18" t="inlineStr">
        <is>
          <t>900000001</t>
        </is>
      </c>
      <c r="D10" s="19" t="n">
        <v>2026</v>
      </c>
      <c r="E10" s="16" t="n">
        <v>2025</v>
      </c>
      <c r="F10" s="19" t="n">
        <v>1</v>
      </c>
      <c r="G10" s="20" t="n">
        <v>12600</v>
      </c>
      <c r="H10" s="20" t="n">
        <v>600</v>
      </c>
      <c r="I10" s="10">
        <f>IFERROR(IF(F10&lt;&gt;1,"",IF(OR(G10="",H10=""),"",G10-H10)),"")</f>
        <v/>
      </c>
      <c r="J10" s="10">
        <f>IFERROR(IF(A10="","",INDEX($I$10:$I$109,MATCH(A10&amp;"|1",$AB$10:$AB$109,0))),"")</f>
        <v/>
      </c>
      <c r="K10" s="20" t="n">
        <v>4000</v>
      </c>
      <c r="L10" s="11">
        <f>IFERROR(IF(OR(D10="",F10=""),"",INDEX('Parâmetros'!$C$12:$C$111,MATCH(D10&amp;"|"&amp;F10,'Parâmetros'!$F$12:$F$111,0))),"")</f>
        <v/>
      </c>
      <c r="M10" s="12">
        <f>IFERROR(IF(OR(D10="",F10=""),"Por confirmar",INDEX('Parâmetros'!$D$12:$D$111,MATCH(D10&amp;"|"&amp;F10,'Parâmetros'!$F$12:$F$111,0))),"Por confirmar")</f>
        <v/>
      </c>
      <c r="N10" s="21" t="n">
        <v>46232</v>
      </c>
      <c r="O10" s="20" t="n">
        <v>4000</v>
      </c>
      <c r="P10" s="18" t="inlineStr">
        <is>
          <t>REF-EXEMPLO-001A</t>
        </is>
      </c>
      <c r="Q10" s="22" t="inlineStr">
        <is>
          <t>Dossier interno/EXEMPLO-001A.pdf</t>
        </is>
      </c>
      <c r="R10" s="20" t="n">
        <v>11850</v>
      </c>
      <c r="S10" s="10">
        <f>IFERROR(IF(A10="","",INDEX($R$10:$R$109,MATCH(A10&amp;"|1",$AB$10:$AB$109,0))),"")</f>
        <v/>
      </c>
      <c r="T10" s="10">
        <f>IFERROR(IF(A10="","",SUMIF($A$10:$A$109,A10,$K$10:$K$109)),"")</f>
        <v/>
      </c>
      <c r="U10" s="10">
        <f>IFERROR(IF(OR(J10="",T10=""),"",J10-T10),"")</f>
        <v/>
      </c>
      <c r="V10" s="10">
        <f>IFERROR(IF(A10="","",SUMIF($A$10:$A$109,A10,$O$10:$O$109)),"")</f>
        <v/>
      </c>
      <c r="W10" s="10">
        <f>IFERROR(IF(S10="","",V10-S10),"")</f>
        <v/>
      </c>
      <c r="X10" s="23">
        <f>IFERROR(IF(A10="","",IF(COUNTIFS($A$10:$A$109,A10,$F$10:$F$109,1)&lt;&gt;1,"Registo da prestação 1 em falta ou duplicado",IF(COUNTIFS($A$10:$A$109,A10,$B$10:$B$109,B10,$C$10:$C$109,C10,$D$10:$D$109,D10,$E$10:$E$109,E10)&lt;&gt;COUNTIF($A$10:$A$109,A10),"Identificação incoerente",IF(AND(F10&lt;&gt;1,OR(G10&lt;&gt;"",H10&lt;&gt;"",R10&lt;&gt;"")),"Dados base fora da prestação 1","OK")))),"")</f>
        <v/>
      </c>
      <c r="Y10" s="12">
        <f>IFERROR(IF(A10="","",IF(COUNTIFS($A$10:$A$109,A10,$F$10:$F$109,F10)&gt;1,"Prestação duplicada","OK")),"")</f>
        <v/>
      </c>
      <c r="Z10" s="23">
        <f>IFERROR(IF(A10="","",IF(X10&lt;&gt;"OK","Rever estrutura",IF(Y10&lt;&gt;"OK","Prestação duplicada",IF(J10="","Base por completar",IF(J10&lt;0,"Base negativa — validar",IF(COUNTIF($A$10:$A$109,A10)&lt;&gt;COUNTIFS('Parâmetros'!$A$12:$A$111,D10,'Parâmetros'!$B$12:$B$111,"&lt;&gt;"),"Prestações por completar ou a mais",IF(U10&lt;&gt;0,"Distribuição por conciliar",IF(M10&lt;&gt;"Confirmado","Vencimento por confirmar",IF(OR(O10="",O10=0),IF(AND(L10&lt;&gt;"",L10&lt;TODAY()),"Sem pagamento após vencimento registado","Por pagar"),IF(O10&lt;K10,"Pago parcialmente",IF(AND(L10&lt;&gt;"",N10&gt;L10),"Data de pagamento posterior ao vencimento registado","Registado"))))))))))),"")</f>
        <v/>
      </c>
      <c r="AA10" s="22" t="inlineStr">
        <is>
          <t>Exemplo fictício de pagamento registado.</t>
        </is>
      </c>
      <c r="AB10" s="12">
        <f>IFERROR(IF(OR(A10="",F10=""),"",A10&amp;"|"&amp;F10),"")</f>
        <v/>
      </c>
    </row>
    <row r="11">
      <c r="A11" s="16" t="inlineStr">
        <is>
          <t>EX-IRC-2026-001</t>
        </is>
      </c>
      <c r="B11" s="17" t="inlineStr">
        <is>
          <t>Litoral Claro, Lda.</t>
        </is>
      </c>
      <c r="C11" s="18" t="inlineStr">
        <is>
          <t>900000001</t>
        </is>
      </c>
      <c r="D11" s="19" t="n">
        <v>2026</v>
      </c>
      <c r="E11" s="16" t="n">
        <v>2025</v>
      </c>
      <c r="F11" s="19" t="n">
        <v>2</v>
      </c>
      <c r="G11" s="20" t="n"/>
      <c r="H11" s="20" t="n"/>
      <c r="I11" s="10">
        <f>IFERROR(IF(F11&lt;&gt;1,"",IF(OR(G11="",H11=""),"",G11-H11)),"")</f>
        <v/>
      </c>
      <c r="J11" s="10">
        <f>IFERROR(IF(A11="","",INDEX($I$10:$I$109,MATCH(A11&amp;"|1",$AB$10:$AB$109,0))),"")</f>
        <v/>
      </c>
      <c r="K11" s="20" t="n">
        <v>4000</v>
      </c>
      <c r="L11" s="11">
        <f>IFERROR(IF(OR(D11="",F11=""),"",INDEX('Parâmetros'!$C$12:$C$111,MATCH(D11&amp;"|"&amp;F11,'Parâmetros'!$F$12:$F$111,0))),"")</f>
        <v/>
      </c>
      <c r="M11" s="12">
        <f>IFERROR(IF(OR(D11="",F11=""),"Por confirmar",INDEX('Parâmetros'!$D$12:$D$111,MATCH(D11&amp;"|"&amp;F11,'Parâmetros'!$F$12:$F$111,0))),"Por confirmar")</f>
        <v/>
      </c>
      <c r="N11" s="21" t="n">
        <v>46294</v>
      </c>
      <c r="O11" s="20" t="n">
        <v>4000</v>
      </c>
      <c r="P11" s="18" t="inlineStr">
        <is>
          <t>REF-EXEMPLO-001B</t>
        </is>
      </c>
      <c r="Q11" s="22" t="inlineStr">
        <is>
          <t>Dossier interno/EXEMPLO-001B.pdf</t>
        </is>
      </c>
      <c r="R11" s="20" t="n"/>
      <c r="S11" s="10">
        <f>IFERROR(IF(A11="","",INDEX($R$10:$R$109,MATCH(A11&amp;"|1",$AB$10:$AB$109,0))),"")</f>
        <v/>
      </c>
      <c r="T11" s="10">
        <f>IFERROR(IF(A11="","",SUMIF($A$10:$A$109,A11,$K$10:$K$109)),"")</f>
        <v/>
      </c>
      <c r="U11" s="10">
        <f>IFERROR(IF(OR(J11="",T11=""),"",J11-T11),"")</f>
        <v/>
      </c>
      <c r="V11" s="10">
        <f>IFERROR(IF(A11="","",SUMIF($A$10:$A$109,A11,$O$10:$O$109)),"")</f>
        <v/>
      </c>
      <c r="W11" s="10">
        <f>IFERROR(IF(S11="","",V11-S11),"")</f>
        <v/>
      </c>
      <c r="X11" s="23">
        <f>IFERROR(IF(A11="","",IF(COUNTIFS($A$10:$A$109,A11,$F$10:$F$109,1)&lt;&gt;1,"Registo da prestação 1 em falta ou duplicado",IF(COUNTIFS($A$10:$A$109,A11,$B$10:$B$109,B11,$C$10:$C$109,C11,$D$10:$D$109,D11,$E$10:$E$109,E11)&lt;&gt;COUNTIF($A$10:$A$109,A11),"Identificação incoerente",IF(AND(F11&lt;&gt;1,OR(G11&lt;&gt;"",H11&lt;&gt;"",R11&lt;&gt;"")),"Dados base fora da prestação 1","OK")))),"")</f>
        <v/>
      </c>
      <c r="Y11" s="12">
        <f>IFERROR(IF(A11="","",IF(COUNTIFS($A$10:$A$109,A11,$F$10:$F$109,F11)&gt;1,"Prestação duplicada","OK")),"")</f>
        <v/>
      </c>
      <c r="Z11" s="23">
        <f>IFERROR(IF(A11="","",IF(X11&lt;&gt;"OK","Rever estrutura",IF(Y11&lt;&gt;"OK","Prestação duplicada",IF(J11="","Base por completar",IF(J11&lt;0,"Base negativa — validar",IF(COUNTIF($A$10:$A$109,A11)&lt;&gt;COUNTIFS('Parâmetros'!$A$12:$A$111,D11,'Parâmetros'!$B$12:$B$111,"&lt;&gt;"),"Prestações por completar ou a mais",IF(U11&lt;&gt;0,"Distribuição por conciliar",IF(M11&lt;&gt;"Confirmado","Vencimento por confirmar",IF(OR(O11="",O11=0),IF(AND(L11&lt;&gt;"",L11&lt;TODAY()),"Sem pagamento após vencimento registado","Por pagar"),IF(O11&lt;K11,"Pago parcialmente",IF(AND(L11&lt;&gt;"",N11&gt;L11),"Data de pagamento posterior ao vencimento registado","Registado"))))))))))),"")</f>
        <v/>
      </c>
      <c r="AA11" s="22" t="inlineStr">
        <is>
          <t>Exemplo fictício de pagamento registado.</t>
        </is>
      </c>
      <c r="AB11" s="12">
        <f>IFERROR(IF(OR(A11="",F11=""),"",A11&amp;"|"&amp;F11),"")</f>
        <v/>
      </c>
    </row>
    <row r="12">
      <c r="A12" s="16" t="inlineStr">
        <is>
          <t>EX-IRC-2026-001</t>
        </is>
      </c>
      <c r="B12" s="17" t="inlineStr">
        <is>
          <t>Litoral Claro, Lda.</t>
        </is>
      </c>
      <c r="C12" s="18" t="inlineStr">
        <is>
          <t>900000001</t>
        </is>
      </c>
      <c r="D12" s="19" t="n">
        <v>2026</v>
      </c>
      <c r="E12" s="16" t="n">
        <v>2025</v>
      </c>
      <c r="F12" s="19" t="n">
        <v>3</v>
      </c>
      <c r="G12" s="20" t="n"/>
      <c r="H12" s="20" t="n"/>
      <c r="I12" s="10">
        <f>IFERROR(IF(F12&lt;&gt;1,"",IF(OR(G12="",H12=""),"",G12-H12)),"")</f>
        <v/>
      </c>
      <c r="J12" s="10">
        <f>IFERROR(IF(A12="","",INDEX($I$10:$I$109,MATCH(A12&amp;"|1",$AB$10:$AB$109,0))),"")</f>
        <v/>
      </c>
      <c r="K12" s="20" t="n">
        <v>4000</v>
      </c>
      <c r="L12" s="11">
        <f>IFERROR(IF(OR(D12="",F12=""),"",INDEX('Parâmetros'!$C$12:$C$111,MATCH(D12&amp;"|"&amp;F12,'Parâmetros'!$F$12:$F$111,0))),"")</f>
        <v/>
      </c>
      <c r="M12" s="12">
        <f>IFERROR(IF(OR(D12="",F12=""),"Por confirmar",INDEX('Parâmetros'!$D$12:$D$111,MATCH(D12&amp;"|"&amp;F12,'Parâmetros'!$F$12:$F$111,0))),"Por confirmar")</f>
        <v/>
      </c>
      <c r="N12" s="21" t="n">
        <v>46369</v>
      </c>
      <c r="O12" s="20" t="n">
        <v>4000</v>
      </c>
      <c r="P12" s="18" t="inlineStr">
        <is>
          <t>REF-EXEMPLO-001C</t>
        </is>
      </c>
      <c r="Q12" s="22" t="inlineStr">
        <is>
          <t>Dossier interno/EXEMPLO-001C.pdf</t>
        </is>
      </c>
      <c r="R12" s="20" t="n"/>
      <c r="S12" s="10">
        <f>IFERROR(IF(A12="","",INDEX($R$10:$R$109,MATCH(A12&amp;"|1",$AB$10:$AB$109,0))),"")</f>
        <v/>
      </c>
      <c r="T12" s="10">
        <f>IFERROR(IF(A12="","",SUMIF($A$10:$A$109,A12,$K$10:$K$109)),"")</f>
        <v/>
      </c>
      <c r="U12" s="10">
        <f>IFERROR(IF(OR(J12="",T12=""),"",J12-T12),"")</f>
        <v/>
      </c>
      <c r="V12" s="10">
        <f>IFERROR(IF(A12="","",SUMIF($A$10:$A$109,A12,$O$10:$O$109)),"")</f>
        <v/>
      </c>
      <c r="W12" s="10">
        <f>IFERROR(IF(S12="","",V12-S12),"")</f>
        <v/>
      </c>
      <c r="X12" s="23">
        <f>IFERROR(IF(A12="","",IF(COUNTIFS($A$10:$A$109,A12,$F$10:$F$109,1)&lt;&gt;1,"Registo da prestação 1 em falta ou duplicado",IF(COUNTIFS($A$10:$A$109,A12,$B$10:$B$109,B12,$C$10:$C$109,C12,$D$10:$D$109,D12,$E$10:$E$109,E12)&lt;&gt;COUNTIF($A$10:$A$109,A12),"Identificação incoerente",IF(AND(F12&lt;&gt;1,OR(G12&lt;&gt;"",H12&lt;&gt;"",R12&lt;&gt;"")),"Dados base fora da prestação 1","OK")))),"")</f>
        <v/>
      </c>
      <c r="Y12" s="12">
        <f>IFERROR(IF(A12="","",IF(COUNTIFS($A$10:$A$109,A12,$F$10:$F$109,F12)&gt;1,"Prestação duplicada","OK")),"")</f>
        <v/>
      </c>
      <c r="Z12" s="23">
        <f>IFERROR(IF(A12="","",IF(X12&lt;&gt;"OK","Rever estrutura",IF(Y12&lt;&gt;"OK","Prestação duplicada",IF(J12="","Base por completar",IF(J12&lt;0,"Base negativa — validar",IF(COUNTIF($A$10:$A$109,A12)&lt;&gt;COUNTIFS('Parâmetros'!$A$12:$A$111,D12,'Parâmetros'!$B$12:$B$111,"&lt;&gt;"),"Prestações por completar ou a mais",IF(U12&lt;&gt;0,"Distribuição por conciliar",IF(M12&lt;&gt;"Confirmado","Vencimento por confirmar",IF(OR(O12="",O12=0),IF(AND(L12&lt;&gt;"",L12&lt;TODAY()),"Sem pagamento após vencimento registado","Por pagar"),IF(O12&lt;K12,"Pago parcialmente",IF(AND(L12&lt;&gt;"",N12&gt;L12),"Data de pagamento posterior ao vencimento registado","Registado"))))))))))),"")</f>
        <v/>
      </c>
      <c r="AA12" s="22" t="inlineStr">
        <is>
          <t>Exemplo fictício de pagamento registado.</t>
        </is>
      </c>
      <c r="AB12" s="12">
        <f>IFERROR(IF(OR(A12="",F12=""),"",A12&amp;"|"&amp;F12),"")</f>
        <v/>
      </c>
    </row>
    <row r="13">
      <c r="A13" s="16" t="inlineStr">
        <is>
          <t>EX-IRC-2026-002</t>
        </is>
      </c>
      <c r="B13" s="17" t="inlineStr">
        <is>
          <t>Serra Norte, Unipessoal, Lda.</t>
        </is>
      </c>
      <c r="C13" s="18" t="inlineStr">
        <is>
          <t>900000002</t>
        </is>
      </c>
      <c r="D13" s="19" t="n">
        <v>2026</v>
      </c>
      <c r="E13" s="16" t="n">
        <v>2025</v>
      </c>
      <c r="F13" s="19" t="n">
        <v>1</v>
      </c>
      <c r="G13" s="20" t="n">
        <v>9500</v>
      </c>
      <c r="H13" s="20" t="n">
        <v>1500</v>
      </c>
      <c r="I13" s="10">
        <f>IFERROR(IF(F13&lt;&gt;1,"",IF(OR(G13="",H13=""),"",G13-H13)),"")</f>
        <v/>
      </c>
      <c r="J13" s="10">
        <f>IFERROR(IF(A13="","",INDEX($I$10:$I$109,MATCH(A13&amp;"|1",$AB$10:$AB$109,0))),"")</f>
        <v/>
      </c>
      <c r="K13" s="20" t="n">
        <v>2800</v>
      </c>
      <c r="L13" s="11">
        <f>IFERROR(IF(OR(D13="",F13=""),"",INDEX('Parâmetros'!$C$12:$C$111,MATCH(D13&amp;"|"&amp;F13,'Parâmetros'!$F$12:$F$111,0))),"")</f>
        <v/>
      </c>
      <c r="M13" s="12">
        <f>IFERROR(IF(OR(D13="",F13=""),"Por confirmar",INDEX('Parâmetros'!$D$12:$D$111,MATCH(D13&amp;"|"&amp;F13,'Parâmetros'!$F$12:$F$111,0))),"Por confirmar")</f>
        <v/>
      </c>
      <c r="N13" s="21" t="n">
        <v>46233</v>
      </c>
      <c r="O13" s="20" t="n">
        <v>2800</v>
      </c>
      <c r="P13" s="18" t="inlineStr">
        <is>
          <t>REF-EXEMPLO-002A</t>
        </is>
      </c>
      <c r="Q13" s="22" t="inlineStr">
        <is>
          <t>Dossier interno/EXEMPLO-002A.pdf</t>
        </is>
      </c>
      <c r="R13" s="20" t="n">
        <v>7850</v>
      </c>
      <c r="S13" s="10">
        <f>IFERROR(IF(A13="","",INDEX($R$10:$R$109,MATCH(A13&amp;"|1",$AB$10:$AB$109,0))),"")</f>
        <v/>
      </c>
      <c r="T13" s="10">
        <f>IFERROR(IF(A13="","",SUMIF($A$10:$A$109,A13,$K$10:$K$109)),"")</f>
        <v/>
      </c>
      <c r="U13" s="10">
        <f>IFERROR(IF(OR(J13="",T13=""),"",J13-T13),"")</f>
        <v/>
      </c>
      <c r="V13" s="10">
        <f>IFERROR(IF(A13="","",SUMIF($A$10:$A$109,A13,$O$10:$O$109)),"")</f>
        <v/>
      </c>
      <c r="W13" s="10">
        <f>IFERROR(IF(S13="","",V13-S13),"")</f>
        <v/>
      </c>
      <c r="X13" s="23">
        <f>IFERROR(IF(A13="","",IF(COUNTIFS($A$10:$A$109,A13,$F$10:$F$109,1)&lt;&gt;1,"Registo da prestação 1 em falta ou duplicado",IF(COUNTIFS($A$10:$A$109,A13,$B$10:$B$109,B13,$C$10:$C$109,C13,$D$10:$D$109,D13,$E$10:$E$109,E13)&lt;&gt;COUNTIF($A$10:$A$109,A13),"Identificação incoerente",IF(AND(F13&lt;&gt;1,OR(G13&lt;&gt;"",H13&lt;&gt;"",R13&lt;&gt;"")),"Dados base fora da prestação 1","OK")))),"")</f>
        <v/>
      </c>
      <c r="Y13" s="12">
        <f>IFERROR(IF(A13="","",IF(COUNTIFS($A$10:$A$109,A13,$F$10:$F$109,F13)&gt;1,"Prestação duplicada","OK")),"")</f>
        <v/>
      </c>
      <c r="Z13" s="23">
        <f>IFERROR(IF(A13="","",IF(X13&lt;&gt;"OK","Rever estrutura",IF(Y13&lt;&gt;"OK","Prestação duplicada",IF(J13="","Base por completar",IF(J13&lt;0,"Base negativa — validar",IF(COUNTIF($A$10:$A$109,A13)&lt;&gt;COUNTIFS('Parâmetros'!$A$12:$A$111,D13,'Parâmetros'!$B$12:$B$111,"&lt;&gt;"),"Prestações por completar ou a mais",IF(U13&lt;&gt;0,"Distribuição por conciliar",IF(M13&lt;&gt;"Confirmado","Vencimento por confirmar",IF(OR(O13="",O13=0),IF(AND(L13&lt;&gt;"",L13&lt;TODAY()),"Sem pagamento após vencimento registado","Por pagar"),IF(O13&lt;K13,"Pago parcialmente",IF(AND(L13&lt;&gt;"",N13&gt;L13),"Data de pagamento posterior ao vencimento registado","Registado"))))))))))),"")</f>
        <v/>
      </c>
      <c r="AA13" s="22" t="inlineStr">
        <is>
          <t>Exemplo de distribuição introduzida pelo utilizador.</t>
        </is>
      </c>
      <c r="AB13" s="12">
        <f>IFERROR(IF(OR(A13="",F13=""),"",A13&amp;"|"&amp;F13),"")</f>
        <v/>
      </c>
    </row>
    <row r="14">
      <c r="A14" s="16" t="inlineStr">
        <is>
          <t>EX-IRC-2026-002</t>
        </is>
      </c>
      <c r="B14" s="17" t="inlineStr">
        <is>
          <t>Serra Norte, Unipessoal, Lda.</t>
        </is>
      </c>
      <c r="C14" s="18" t="inlineStr">
        <is>
          <t>900000002</t>
        </is>
      </c>
      <c r="D14" s="19" t="n">
        <v>2026</v>
      </c>
      <c r="E14" s="16" t="n">
        <v>2025</v>
      </c>
      <c r="F14" s="19" t="n">
        <v>2</v>
      </c>
      <c r="G14" s="20" t="n"/>
      <c r="H14" s="20" t="n"/>
      <c r="I14" s="10">
        <f>IFERROR(IF(F14&lt;&gt;1,"",IF(OR(G14="",H14=""),"",G14-H14)),"")</f>
        <v/>
      </c>
      <c r="J14" s="10">
        <f>IFERROR(IF(A14="","",INDEX($I$10:$I$109,MATCH(A14&amp;"|1",$AB$10:$AB$109,0))),"")</f>
        <v/>
      </c>
      <c r="K14" s="20" t="n">
        <v>2800</v>
      </c>
      <c r="L14" s="11">
        <f>IFERROR(IF(OR(D14="",F14=""),"",INDEX('Parâmetros'!$C$12:$C$111,MATCH(D14&amp;"|"&amp;F14,'Parâmetros'!$F$12:$F$111,0))),"")</f>
        <v/>
      </c>
      <c r="M14" s="12">
        <f>IFERROR(IF(OR(D14="",F14=""),"Por confirmar",INDEX('Parâmetros'!$D$12:$D$111,MATCH(D14&amp;"|"&amp;F14,'Parâmetros'!$F$12:$F$111,0))),"Por confirmar")</f>
        <v/>
      </c>
      <c r="N14" s="21" t="n">
        <v>46295</v>
      </c>
      <c r="O14" s="20" t="n">
        <v>2000</v>
      </c>
      <c r="P14" s="18" t="inlineStr">
        <is>
          <t>REF-EXEMPLO-002B</t>
        </is>
      </c>
      <c r="Q14" s="22" t="inlineStr">
        <is>
          <t>Dossier interno/EXEMPLO-002B.pdf</t>
        </is>
      </c>
      <c r="R14" s="20" t="n"/>
      <c r="S14" s="10">
        <f>IFERROR(IF(A14="","",INDEX($R$10:$R$109,MATCH(A14&amp;"|1",$AB$10:$AB$109,0))),"")</f>
        <v/>
      </c>
      <c r="T14" s="10">
        <f>IFERROR(IF(A14="","",SUMIF($A$10:$A$109,A14,$K$10:$K$109)),"")</f>
        <v/>
      </c>
      <c r="U14" s="10">
        <f>IFERROR(IF(OR(J14="",T14=""),"",J14-T14),"")</f>
        <v/>
      </c>
      <c r="V14" s="10">
        <f>IFERROR(IF(A14="","",SUMIF($A$10:$A$109,A14,$O$10:$O$109)),"")</f>
        <v/>
      </c>
      <c r="W14" s="10">
        <f>IFERROR(IF(S14="","",V14-S14),"")</f>
        <v/>
      </c>
      <c r="X14" s="23">
        <f>IFERROR(IF(A14="","",IF(COUNTIFS($A$10:$A$109,A14,$F$10:$F$109,1)&lt;&gt;1,"Registo da prestação 1 em falta ou duplicado",IF(COUNTIFS($A$10:$A$109,A14,$B$10:$B$109,B14,$C$10:$C$109,C14,$D$10:$D$109,D14,$E$10:$E$109,E14)&lt;&gt;COUNTIF($A$10:$A$109,A14),"Identificação incoerente",IF(AND(F14&lt;&gt;1,OR(G14&lt;&gt;"",H14&lt;&gt;"",R14&lt;&gt;"")),"Dados base fora da prestação 1","OK")))),"")</f>
        <v/>
      </c>
      <c r="Y14" s="12">
        <f>IFERROR(IF(A14="","",IF(COUNTIFS($A$10:$A$109,A14,$F$10:$F$109,F14)&gt;1,"Prestação duplicada","OK")),"")</f>
        <v/>
      </c>
      <c r="Z14" s="23">
        <f>IFERROR(IF(A14="","",IF(X14&lt;&gt;"OK","Rever estrutura",IF(Y14&lt;&gt;"OK","Prestação duplicada",IF(J14="","Base por completar",IF(J14&lt;0,"Base negativa — validar",IF(COUNTIF($A$10:$A$109,A14)&lt;&gt;COUNTIFS('Parâmetros'!$A$12:$A$111,D14,'Parâmetros'!$B$12:$B$111,"&lt;&gt;"),"Prestações por completar ou a mais",IF(U14&lt;&gt;0,"Distribuição por conciliar",IF(M14&lt;&gt;"Confirmado","Vencimento por confirmar",IF(OR(O14="",O14=0),IF(AND(L14&lt;&gt;"",L14&lt;TODAY()),"Sem pagamento após vencimento registado","Por pagar"),IF(O14&lt;K14,"Pago parcialmente",IF(AND(L14&lt;&gt;"",N14&gt;L14),"Data de pagamento posterior ao vencimento registado","Registado"))))))))))),"")</f>
        <v/>
      </c>
      <c r="AA14" s="22" t="inlineStr">
        <is>
          <t>Exemplo de pagamento parcial.</t>
        </is>
      </c>
      <c r="AB14" s="12">
        <f>IFERROR(IF(OR(A14="",F14=""),"",A14&amp;"|"&amp;F14),"")</f>
        <v/>
      </c>
    </row>
    <row r="15">
      <c r="A15" s="16" t="inlineStr">
        <is>
          <t>EX-IRC-2026-002</t>
        </is>
      </c>
      <c r="B15" s="17" t="inlineStr">
        <is>
          <t>Serra Norte, Unipessoal, Lda.</t>
        </is>
      </c>
      <c r="C15" s="18" t="inlineStr">
        <is>
          <t>900000002</t>
        </is>
      </c>
      <c r="D15" s="19" t="n">
        <v>2026</v>
      </c>
      <c r="E15" s="16" t="n">
        <v>2025</v>
      </c>
      <c r="F15" s="19" t="n">
        <v>3</v>
      </c>
      <c r="G15" s="20" t="n"/>
      <c r="H15" s="20" t="n"/>
      <c r="I15" s="10">
        <f>IFERROR(IF(F15&lt;&gt;1,"",IF(OR(G15="",H15=""),"",G15-H15)),"")</f>
        <v/>
      </c>
      <c r="J15" s="10">
        <f>IFERROR(IF(A15="","",INDEX($I$10:$I$109,MATCH(A15&amp;"|1",$AB$10:$AB$109,0))),"")</f>
        <v/>
      </c>
      <c r="K15" s="20" t="n">
        <v>2400</v>
      </c>
      <c r="L15" s="11">
        <f>IFERROR(IF(OR(D15="",F15=""),"",INDEX('Parâmetros'!$C$12:$C$111,MATCH(D15&amp;"|"&amp;F15,'Parâmetros'!$F$12:$F$111,0))),"")</f>
        <v/>
      </c>
      <c r="M15" s="12">
        <f>IFERROR(IF(OR(D15="",F15=""),"Por confirmar",INDEX('Parâmetros'!$D$12:$D$111,MATCH(D15&amp;"|"&amp;F15,'Parâmetros'!$F$12:$F$111,0))),"Por confirmar")</f>
        <v/>
      </c>
      <c r="N15" s="21" t="n"/>
      <c r="O15" s="20" t="n"/>
      <c r="P15" s="18" t="n"/>
      <c r="Q15" s="22" t="n"/>
      <c r="R15" s="20" t="n"/>
      <c r="S15" s="10">
        <f>IFERROR(IF(A15="","",INDEX($R$10:$R$109,MATCH(A15&amp;"|1",$AB$10:$AB$109,0))),"")</f>
        <v/>
      </c>
      <c r="T15" s="10">
        <f>IFERROR(IF(A15="","",SUMIF($A$10:$A$109,A15,$K$10:$K$109)),"")</f>
        <v/>
      </c>
      <c r="U15" s="10">
        <f>IFERROR(IF(OR(J15="",T15=""),"",J15-T15),"")</f>
        <v/>
      </c>
      <c r="V15" s="10">
        <f>IFERROR(IF(A15="","",SUMIF($A$10:$A$109,A15,$O$10:$O$109)),"")</f>
        <v/>
      </c>
      <c r="W15" s="10">
        <f>IFERROR(IF(S15="","",V15-S15),"")</f>
        <v/>
      </c>
      <c r="X15" s="23">
        <f>IFERROR(IF(A15="","",IF(COUNTIFS($A$10:$A$109,A15,$F$10:$F$109,1)&lt;&gt;1,"Registo da prestação 1 em falta ou duplicado",IF(COUNTIFS($A$10:$A$109,A15,$B$10:$B$109,B15,$C$10:$C$109,C15,$D$10:$D$109,D15,$E$10:$E$109,E15)&lt;&gt;COUNTIF($A$10:$A$109,A15),"Identificação incoerente",IF(AND(F15&lt;&gt;1,OR(G15&lt;&gt;"",H15&lt;&gt;"",R15&lt;&gt;"")),"Dados base fora da prestação 1","OK")))),"")</f>
        <v/>
      </c>
      <c r="Y15" s="12">
        <f>IFERROR(IF(A15="","",IF(COUNTIFS($A$10:$A$109,A15,$F$10:$F$109,F15)&gt;1,"Prestação duplicada","OK")),"")</f>
        <v/>
      </c>
      <c r="Z15" s="23">
        <f>IFERROR(IF(A15="","",IF(X15&lt;&gt;"OK","Rever estrutura",IF(Y15&lt;&gt;"OK","Prestação duplicada",IF(J15="","Base por completar",IF(J15&lt;0,"Base negativa — validar",IF(COUNTIF($A$10:$A$109,A15)&lt;&gt;COUNTIFS('Parâmetros'!$A$12:$A$111,D15,'Parâmetros'!$B$12:$B$111,"&lt;&gt;"),"Prestações por completar ou a mais",IF(U15&lt;&gt;0,"Distribuição por conciliar",IF(M15&lt;&gt;"Confirmado","Vencimento por confirmar",IF(OR(O15="",O15=0),IF(AND(L15&lt;&gt;"",L15&lt;TODAY()),"Sem pagamento após vencimento registado","Por pagar"),IF(O15&lt;K15,"Pago parcialmente",IF(AND(L15&lt;&gt;"",N15&gt;L15),"Data de pagamento posterior ao vencimento registado","Registado"))))))))))),"")</f>
        <v/>
      </c>
      <c r="AA15" s="22" t="inlineStr">
        <is>
          <t>Exemplo de prestação ainda sem pagamento.</t>
        </is>
      </c>
      <c r="AB15" s="12">
        <f>IFERROR(IF(OR(A15="",F15=""),"",A15&amp;"|"&amp;F15),"")</f>
        <v/>
      </c>
    </row>
    <row r="16">
      <c r="A16" s="16" t="inlineStr">
        <is>
          <t>EX-IRC-2026-003</t>
        </is>
      </c>
      <c r="B16" s="17" t="inlineStr">
        <is>
          <t>Oficina do Parque, Lda.</t>
        </is>
      </c>
      <c r="C16" s="18" t="inlineStr">
        <is>
          <t>900000003</t>
        </is>
      </c>
      <c r="D16" s="19" t="n">
        <v>2026</v>
      </c>
      <c r="E16" s="16" t="n">
        <v>2025</v>
      </c>
      <c r="F16" s="19" t="n">
        <v>1</v>
      </c>
      <c r="G16" s="20" t="n">
        <v>2500</v>
      </c>
      <c r="H16" s="20" t="n">
        <v>2800</v>
      </c>
      <c r="I16" s="10">
        <f>IFERROR(IF(F16&lt;&gt;1,"",IF(OR(G16="",H16=""),"",G16-H16)),"")</f>
        <v/>
      </c>
      <c r="J16" s="10">
        <f>IFERROR(IF(A16="","",INDEX($I$10:$I$109,MATCH(A16&amp;"|1",$AB$10:$AB$109,0))),"")</f>
        <v/>
      </c>
      <c r="K16" s="20" t="n">
        <v>0</v>
      </c>
      <c r="L16" s="11">
        <f>IFERROR(IF(OR(D16="",F16=""),"",INDEX('Parâmetros'!$C$12:$C$111,MATCH(D16&amp;"|"&amp;F16,'Parâmetros'!$F$12:$F$111,0))),"")</f>
        <v/>
      </c>
      <c r="M16" s="12">
        <f>IFERROR(IF(OR(D16="",F16=""),"Por confirmar",INDEX('Parâmetros'!$D$12:$D$111,MATCH(D16&amp;"|"&amp;F16,'Parâmetros'!$F$12:$F$111,0))),"Por confirmar")</f>
        <v/>
      </c>
      <c r="N16" s="21" t="n"/>
      <c r="O16" s="20" t="n">
        <v>0</v>
      </c>
      <c r="P16" s="18" t="n"/>
      <c r="Q16" s="22" t="n"/>
      <c r="R16" s="20" t="n"/>
      <c r="S16" s="10">
        <f>IFERROR(IF(A16="","",INDEX($R$10:$R$109,MATCH(A16&amp;"|1",$AB$10:$AB$109,0))),"")</f>
        <v/>
      </c>
      <c r="T16" s="10">
        <f>IFERROR(IF(A16="","",SUMIF($A$10:$A$109,A16,$K$10:$K$109)),"")</f>
        <v/>
      </c>
      <c r="U16" s="10">
        <f>IFERROR(IF(OR(J16="",T16=""),"",J16-T16),"")</f>
        <v/>
      </c>
      <c r="V16" s="10">
        <f>IFERROR(IF(A16="","",SUMIF($A$10:$A$109,A16,$O$10:$O$109)),"")</f>
        <v/>
      </c>
      <c r="W16" s="10">
        <f>IFERROR(IF(S16="","",V16-S16),"")</f>
        <v/>
      </c>
      <c r="X16" s="23">
        <f>IFERROR(IF(A16="","",IF(COUNTIFS($A$10:$A$109,A16,$F$10:$F$109,1)&lt;&gt;1,"Registo da prestação 1 em falta ou duplicado",IF(COUNTIFS($A$10:$A$109,A16,$B$10:$B$109,B16,$C$10:$C$109,C16,$D$10:$D$109,D16,$E$10:$E$109,E16)&lt;&gt;COUNTIF($A$10:$A$109,A16),"Identificação incoerente",IF(AND(F16&lt;&gt;1,OR(G16&lt;&gt;"",H16&lt;&gt;"",R16&lt;&gt;"")),"Dados base fora da prestação 1","OK")))),"")</f>
        <v/>
      </c>
      <c r="Y16" s="12">
        <f>IFERROR(IF(A16="","",IF(COUNTIFS($A$10:$A$109,A16,$F$10:$F$109,F16)&gt;1,"Prestação duplicada","OK")),"")</f>
        <v/>
      </c>
      <c r="Z16" s="23">
        <f>IFERROR(IF(A16="","",IF(X16&lt;&gt;"OK","Rever estrutura",IF(Y16&lt;&gt;"OK","Prestação duplicada",IF(J16="","Base por completar",IF(J16&lt;0,"Base negativa — validar",IF(COUNTIF($A$10:$A$109,A16)&lt;&gt;COUNTIFS('Parâmetros'!$A$12:$A$111,D16,'Parâmetros'!$B$12:$B$111,"&lt;&gt;"),"Prestações por completar ou a mais",IF(U16&lt;&gt;0,"Distribuição por conciliar",IF(M16&lt;&gt;"Confirmado","Vencimento por confirmar",IF(OR(O16="",O16=0),IF(AND(L16&lt;&gt;"",L16&lt;TODAY()),"Sem pagamento após vencimento registado","Por pagar"),IF(O16&lt;K16,"Pago parcialmente",IF(AND(L16&lt;&gt;"",N16&gt;L16),"Data de pagamento posterior ao vencimento registado","Registado"))))))))))),"")</f>
        <v/>
      </c>
      <c r="AA16" s="22" t="inlineStr">
        <is>
          <t>Exemplo de base negativa a validar.</t>
        </is>
      </c>
      <c r="AB16" s="12">
        <f>IFERROR(IF(OR(A16="",F16=""),"",A16&amp;"|"&amp;F16),"")</f>
        <v/>
      </c>
    </row>
    <row r="17">
      <c r="A17" s="16" t="inlineStr">
        <is>
          <t>EX-IRC-2026-003</t>
        </is>
      </c>
      <c r="B17" s="17" t="inlineStr">
        <is>
          <t>Oficina do Parque, Lda.</t>
        </is>
      </c>
      <c r="C17" s="18" t="inlineStr">
        <is>
          <t>900000003</t>
        </is>
      </c>
      <c r="D17" s="19" t="n">
        <v>2026</v>
      </c>
      <c r="E17" s="16" t="n">
        <v>2025</v>
      </c>
      <c r="F17" s="19" t="n">
        <v>2</v>
      </c>
      <c r="G17" s="20" t="n"/>
      <c r="H17" s="20" t="n"/>
      <c r="I17" s="10">
        <f>IFERROR(IF(F17&lt;&gt;1,"",IF(OR(G17="",H17=""),"",G17-H17)),"")</f>
        <v/>
      </c>
      <c r="J17" s="10">
        <f>IFERROR(IF(A17="","",INDEX($I$10:$I$109,MATCH(A17&amp;"|1",$AB$10:$AB$109,0))),"")</f>
        <v/>
      </c>
      <c r="K17" s="20" t="n">
        <v>0</v>
      </c>
      <c r="L17" s="11">
        <f>IFERROR(IF(OR(D17="",F17=""),"",INDEX('Parâmetros'!$C$12:$C$111,MATCH(D17&amp;"|"&amp;F17,'Parâmetros'!$F$12:$F$111,0))),"")</f>
        <v/>
      </c>
      <c r="M17" s="12">
        <f>IFERROR(IF(OR(D17="",F17=""),"Por confirmar",INDEX('Parâmetros'!$D$12:$D$111,MATCH(D17&amp;"|"&amp;F17,'Parâmetros'!$F$12:$F$111,0))),"Por confirmar")</f>
        <v/>
      </c>
      <c r="N17" s="21" t="n"/>
      <c r="O17" s="20" t="n">
        <v>0</v>
      </c>
      <c r="P17" s="18" t="n"/>
      <c r="Q17" s="22" t="n"/>
      <c r="R17" s="20" t="n"/>
      <c r="S17" s="10">
        <f>IFERROR(IF(A17="","",INDEX($R$10:$R$109,MATCH(A17&amp;"|1",$AB$10:$AB$109,0))),"")</f>
        <v/>
      </c>
      <c r="T17" s="10">
        <f>IFERROR(IF(A17="","",SUMIF($A$10:$A$109,A17,$K$10:$K$109)),"")</f>
        <v/>
      </c>
      <c r="U17" s="10">
        <f>IFERROR(IF(OR(J17="",T17=""),"",J17-T17),"")</f>
        <v/>
      </c>
      <c r="V17" s="10">
        <f>IFERROR(IF(A17="","",SUMIF($A$10:$A$109,A17,$O$10:$O$109)),"")</f>
        <v/>
      </c>
      <c r="W17" s="10">
        <f>IFERROR(IF(S17="","",V17-S17),"")</f>
        <v/>
      </c>
      <c r="X17" s="23">
        <f>IFERROR(IF(A17="","",IF(COUNTIFS($A$10:$A$109,A17,$F$10:$F$109,1)&lt;&gt;1,"Registo da prestação 1 em falta ou duplicado",IF(COUNTIFS($A$10:$A$109,A17,$B$10:$B$109,B17,$C$10:$C$109,C17,$D$10:$D$109,D17,$E$10:$E$109,E17)&lt;&gt;COUNTIF($A$10:$A$109,A17),"Identificação incoerente",IF(AND(F17&lt;&gt;1,OR(G17&lt;&gt;"",H17&lt;&gt;"",R17&lt;&gt;"")),"Dados base fora da prestação 1","OK")))),"")</f>
        <v/>
      </c>
      <c r="Y17" s="12">
        <f>IFERROR(IF(A17="","",IF(COUNTIFS($A$10:$A$109,A17,$F$10:$F$109,F17)&gt;1,"Prestação duplicada","OK")),"")</f>
        <v/>
      </c>
      <c r="Z17" s="23">
        <f>IFERROR(IF(A17="","",IF(X17&lt;&gt;"OK","Rever estrutura",IF(Y17&lt;&gt;"OK","Prestação duplicada",IF(J17="","Base por completar",IF(J17&lt;0,"Base negativa — validar",IF(COUNTIF($A$10:$A$109,A17)&lt;&gt;COUNTIFS('Parâmetros'!$A$12:$A$111,D17,'Parâmetros'!$B$12:$B$111,"&lt;&gt;"),"Prestações por completar ou a mais",IF(U17&lt;&gt;0,"Distribuição por conciliar",IF(M17&lt;&gt;"Confirmado","Vencimento por confirmar",IF(OR(O17="",O17=0),IF(AND(L17&lt;&gt;"",L17&lt;TODAY()),"Sem pagamento após vencimento registado","Por pagar"),IF(O17&lt;K17,"Pago parcialmente",IF(AND(L17&lt;&gt;"",N17&gt;L17),"Data de pagamento posterior ao vencimento registado","Registado"))))))))))),"")</f>
        <v/>
      </c>
      <c r="AA17" s="22" t="inlineStr">
        <is>
          <t>Exemplo de base negativa a validar.</t>
        </is>
      </c>
      <c r="AB17" s="12">
        <f>IFERROR(IF(OR(A17="",F17=""),"",A17&amp;"|"&amp;F17),"")</f>
        <v/>
      </c>
    </row>
    <row r="18">
      <c r="A18" s="16" t="inlineStr">
        <is>
          <t>EX-IRC-2026-003</t>
        </is>
      </c>
      <c r="B18" s="17" t="inlineStr">
        <is>
          <t>Oficina do Parque, Lda.</t>
        </is>
      </c>
      <c r="C18" s="18" t="inlineStr">
        <is>
          <t>900000003</t>
        </is>
      </c>
      <c r="D18" s="19" t="n">
        <v>2026</v>
      </c>
      <c r="E18" s="16" t="n">
        <v>2025</v>
      </c>
      <c r="F18" s="19" t="n">
        <v>3</v>
      </c>
      <c r="G18" s="20" t="n"/>
      <c r="H18" s="20" t="n"/>
      <c r="I18" s="10">
        <f>IFERROR(IF(F18&lt;&gt;1,"",IF(OR(G18="",H18=""),"",G18-H18)),"")</f>
        <v/>
      </c>
      <c r="J18" s="10">
        <f>IFERROR(IF(A18="","",INDEX($I$10:$I$109,MATCH(A18&amp;"|1",$AB$10:$AB$109,0))),"")</f>
        <v/>
      </c>
      <c r="K18" s="20" t="n">
        <v>0</v>
      </c>
      <c r="L18" s="11">
        <f>IFERROR(IF(OR(D18="",F18=""),"",INDEX('Parâmetros'!$C$12:$C$111,MATCH(D18&amp;"|"&amp;F18,'Parâmetros'!$F$12:$F$111,0))),"")</f>
        <v/>
      </c>
      <c r="M18" s="12">
        <f>IFERROR(IF(OR(D18="",F18=""),"Por confirmar",INDEX('Parâmetros'!$D$12:$D$111,MATCH(D18&amp;"|"&amp;F18,'Parâmetros'!$F$12:$F$111,0))),"Por confirmar")</f>
        <v/>
      </c>
      <c r="N18" s="21" t="n"/>
      <c r="O18" s="20" t="n">
        <v>0</v>
      </c>
      <c r="P18" s="18" t="n"/>
      <c r="Q18" s="22" t="n"/>
      <c r="R18" s="20" t="n"/>
      <c r="S18" s="10">
        <f>IFERROR(IF(A18="","",INDEX($R$10:$R$109,MATCH(A18&amp;"|1",$AB$10:$AB$109,0))),"")</f>
        <v/>
      </c>
      <c r="T18" s="10">
        <f>IFERROR(IF(A18="","",SUMIF($A$10:$A$109,A18,$K$10:$K$109)),"")</f>
        <v/>
      </c>
      <c r="U18" s="10">
        <f>IFERROR(IF(OR(J18="",T18=""),"",J18-T18),"")</f>
        <v/>
      </c>
      <c r="V18" s="10">
        <f>IFERROR(IF(A18="","",SUMIF($A$10:$A$109,A18,$O$10:$O$109)),"")</f>
        <v/>
      </c>
      <c r="W18" s="10">
        <f>IFERROR(IF(S18="","",V18-S18),"")</f>
        <v/>
      </c>
      <c r="X18" s="23">
        <f>IFERROR(IF(A18="","",IF(COUNTIFS($A$10:$A$109,A18,$F$10:$F$109,1)&lt;&gt;1,"Registo da prestação 1 em falta ou duplicado",IF(COUNTIFS($A$10:$A$109,A18,$B$10:$B$109,B18,$C$10:$C$109,C18,$D$10:$D$109,D18,$E$10:$E$109,E18)&lt;&gt;COUNTIF($A$10:$A$109,A18),"Identificação incoerente",IF(AND(F18&lt;&gt;1,OR(G18&lt;&gt;"",H18&lt;&gt;"",R18&lt;&gt;"")),"Dados base fora da prestação 1","OK")))),"")</f>
        <v/>
      </c>
      <c r="Y18" s="12">
        <f>IFERROR(IF(A18="","",IF(COUNTIFS($A$10:$A$109,A18,$F$10:$F$109,F18)&gt;1,"Prestação duplicada","OK")),"")</f>
        <v/>
      </c>
      <c r="Z18" s="23">
        <f>IFERROR(IF(A18="","",IF(X18&lt;&gt;"OK","Rever estrutura",IF(Y18&lt;&gt;"OK","Prestação duplicada",IF(J18="","Base por completar",IF(J18&lt;0,"Base negativa — validar",IF(COUNTIF($A$10:$A$109,A18)&lt;&gt;COUNTIFS('Parâmetros'!$A$12:$A$111,D18,'Parâmetros'!$B$12:$B$111,"&lt;&gt;"),"Prestações por completar ou a mais",IF(U18&lt;&gt;0,"Distribuição por conciliar",IF(M18&lt;&gt;"Confirmado","Vencimento por confirmar",IF(OR(O18="",O18=0),IF(AND(L18&lt;&gt;"",L18&lt;TODAY()),"Sem pagamento após vencimento registado","Por pagar"),IF(O18&lt;K18,"Pago parcialmente",IF(AND(L18&lt;&gt;"",N18&gt;L18),"Data de pagamento posterior ao vencimento registado","Registado"))))))))))),"")</f>
        <v/>
      </c>
      <c r="AA18" s="22" t="inlineStr">
        <is>
          <t>Exemplo de base negativa a validar.</t>
        </is>
      </c>
      <c r="AB18" s="12">
        <f>IFERROR(IF(OR(A18="",F18=""),"",A18&amp;"|"&amp;F18),"")</f>
        <v/>
      </c>
    </row>
    <row r="19">
      <c r="A19" s="16" t="n"/>
      <c r="B19" s="17" t="n"/>
      <c r="C19" s="18" t="n"/>
      <c r="D19" s="19" t="n"/>
      <c r="E19" s="16" t="n"/>
      <c r="F19" s="19" t="n"/>
      <c r="G19" s="20" t="n"/>
      <c r="H19" s="20" t="n"/>
      <c r="I19" s="10">
        <f>IFERROR(IF(F19&lt;&gt;1,"",IF(OR(G19="",H19=""),"",G19-H19)),"")</f>
        <v/>
      </c>
      <c r="J19" s="10">
        <f>IFERROR(IF(A19="","",INDEX($I$10:$I$109,MATCH(A19&amp;"|1",$AB$10:$AB$109,0))),"")</f>
        <v/>
      </c>
      <c r="K19" s="20" t="n"/>
      <c r="L19" s="11">
        <f>IFERROR(IF(OR(D19="",F19=""),"",INDEX('Parâmetros'!$C$12:$C$111,MATCH(D19&amp;"|"&amp;F19,'Parâmetros'!$F$12:$F$111,0))),"")</f>
        <v/>
      </c>
      <c r="M19" s="12">
        <f>IFERROR(IF(OR(D19="",F19=""),"Por confirmar",INDEX('Parâmetros'!$D$12:$D$111,MATCH(D19&amp;"|"&amp;F19,'Parâmetros'!$F$12:$F$111,0))),"Por confirmar")</f>
        <v/>
      </c>
      <c r="N19" s="21" t="n"/>
      <c r="O19" s="20" t="n"/>
      <c r="P19" s="18" t="n"/>
      <c r="Q19" s="22" t="n"/>
      <c r="R19" s="20" t="n"/>
      <c r="S19" s="10">
        <f>IFERROR(IF(A19="","",INDEX($R$10:$R$109,MATCH(A19&amp;"|1",$AB$10:$AB$109,0))),"")</f>
        <v/>
      </c>
      <c r="T19" s="10">
        <f>IFERROR(IF(A19="","",SUMIF($A$10:$A$109,A19,$K$10:$K$109)),"")</f>
        <v/>
      </c>
      <c r="U19" s="10">
        <f>IFERROR(IF(OR(J19="",T19=""),"",J19-T19),"")</f>
        <v/>
      </c>
      <c r="V19" s="10">
        <f>IFERROR(IF(A19="","",SUMIF($A$10:$A$109,A19,$O$10:$O$109)),"")</f>
        <v/>
      </c>
      <c r="W19" s="10">
        <f>IFERROR(IF(S19="","",V19-S19),"")</f>
        <v/>
      </c>
      <c r="X19" s="23">
        <f>IFERROR(IF(A19="","",IF(COUNTIFS($A$10:$A$109,A19,$F$10:$F$109,1)&lt;&gt;1,"Registo da prestação 1 em falta ou duplicado",IF(COUNTIFS($A$10:$A$109,A19,$B$10:$B$109,B19,$C$10:$C$109,C19,$D$10:$D$109,D19,$E$10:$E$109,E19)&lt;&gt;COUNTIF($A$10:$A$109,A19),"Identificação incoerente",IF(AND(F19&lt;&gt;1,OR(G19&lt;&gt;"",H19&lt;&gt;"",R19&lt;&gt;"")),"Dados base fora da prestação 1","OK")))),"")</f>
        <v/>
      </c>
      <c r="Y19" s="12">
        <f>IFERROR(IF(A19="","",IF(COUNTIFS($A$10:$A$109,A19,$F$10:$F$109,F19)&gt;1,"Prestação duplicada","OK")),"")</f>
        <v/>
      </c>
      <c r="Z19" s="23">
        <f>IFERROR(IF(A19="","",IF(X19&lt;&gt;"OK","Rever estrutura",IF(Y19&lt;&gt;"OK","Prestação duplicada",IF(J19="","Base por completar",IF(J19&lt;0,"Base negativa — validar",IF(COUNTIF($A$10:$A$109,A19)&lt;&gt;COUNTIFS('Parâmetros'!$A$12:$A$111,D19,'Parâmetros'!$B$12:$B$111,"&lt;&gt;"),"Prestações por completar ou a mais",IF(U19&lt;&gt;0,"Distribuição por conciliar",IF(M19&lt;&gt;"Confirmado","Vencimento por confirmar",IF(OR(O19="",O19=0),IF(AND(L19&lt;&gt;"",L19&lt;TODAY()),"Sem pagamento após vencimento registado","Por pagar"),IF(O19&lt;K19,"Pago parcialmente",IF(AND(L19&lt;&gt;"",N19&gt;L19),"Data de pagamento posterior ao vencimento registado","Registado"))))))))))),"")</f>
        <v/>
      </c>
      <c r="AA19" s="22" t="n"/>
      <c r="AB19" s="12">
        <f>IFERROR(IF(OR(A19="",F19=""),"",A19&amp;"|"&amp;F19),"")</f>
        <v/>
      </c>
    </row>
    <row r="20">
      <c r="A20" s="16" t="n"/>
      <c r="B20" s="17" t="n"/>
      <c r="C20" s="18" t="n"/>
      <c r="D20" s="19" t="n"/>
      <c r="E20" s="16" t="n"/>
      <c r="F20" s="19" t="n"/>
      <c r="G20" s="20" t="n"/>
      <c r="H20" s="20" t="n"/>
      <c r="I20" s="10">
        <f>IFERROR(IF(F20&lt;&gt;1,"",IF(OR(G20="",H20=""),"",G20-H20)),"")</f>
        <v/>
      </c>
      <c r="J20" s="10">
        <f>IFERROR(IF(A20="","",INDEX($I$10:$I$109,MATCH(A20&amp;"|1",$AB$10:$AB$109,0))),"")</f>
        <v/>
      </c>
      <c r="K20" s="20" t="n"/>
      <c r="L20" s="11">
        <f>IFERROR(IF(OR(D20="",F20=""),"",INDEX('Parâmetros'!$C$12:$C$111,MATCH(D20&amp;"|"&amp;F20,'Parâmetros'!$F$12:$F$111,0))),"")</f>
        <v/>
      </c>
      <c r="M20" s="12">
        <f>IFERROR(IF(OR(D20="",F20=""),"Por confirmar",INDEX('Parâmetros'!$D$12:$D$111,MATCH(D20&amp;"|"&amp;F20,'Parâmetros'!$F$12:$F$111,0))),"Por confirmar")</f>
        <v/>
      </c>
      <c r="N20" s="21" t="n"/>
      <c r="O20" s="20" t="n"/>
      <c r="P20" s="18" t="n"/>
      <c r="Q20" s="22" t="n"/>
      <c r="R20" s="20" t="n"/>
      <c r="S20" s="10">
        <f>IFERROR(IF(A20="","",INDEX($R$10:$R$109,MATCH(A20&amp;"|1",$AB$10:$AB$109,0))),"")</f>
        <v/>
      </c>
      <c r="T20" s="10">
        <f>IFERROR(IF(A20="","",SUMIF($A$10:$A$109,A20,$K$10:$K$109)),"")</f>
        <v/>
      </c>
      <c r="U20" s="10">
        <f>IFERROR(IF(OR(J20="",T20=""),"",J20-T20),"")</f>
        <v/>
      </c>
      <c r="V20" s="10">
        <f>IFERROR(IF(A20="","",SUMIF($A$10:$A$109,A20,$O$10:$O$109)),"")</f>
        <v/>
      </c>
      <c r="W20" s="10">
        <f>IFERROR(IF(S20="","",V20-S20),"")</f>
        <v/>
      </c>
      <c r="X20" s="23">
        <f>IFERROR(IF(A20="","",IF(COUNTIFS($A$10:$A$109,A20,$F$10:$F$109,1)&lt;&gt;1,"Registo da prestação 1 em falta ou duplicado",IF(COUNTIFS($A$10:$A$109,A20,$B$10:$B$109,B20,$C$10:$C$109,C20,$D$10:$D$109,D20,$E$10:$E$109,E20)&lt;&gt;COUNTIF($A$10:$A$109,A20),"Identificação incoerente",IF(AND(F20&lt;&gt;1,OR(G20&lt;&gt;"",H20&lt;&gt;"",R20&lt;&gt;"")),"Dados base fora da prestação 1","OK")))),"")</f>
        <v/>
      </c>
      <c r="Y20" s="12">
        <f>IFERROR(IF(A20="","",IF(COUNTIFS($A$10:$A$109,A20,$F$10:$F$109,F20)&gt;1,"Prestação duplicada","OK")),"")</f>
        <v/>
      </c>
      <c r="Z20" s="23">
        <f>IFERROR(IF(A20="","",IF(X20&lt;&gt;"OK","Rever estrutura",IF(Y20&lt;&gt;"OK","Prestação duplicada",IF(J20="","Base por completar",IF(J20&lt;0,"Base negativa — validar",IF(COUNTIF($A$10:$A$109,A20)&lt;&gt;COUNTIFS('Parâmetros'!$A$12:$A$111,D20,'Parâmetros'!$B$12:$B$111,"&lt;&gt;"),"Prestações por completar ou a mais",IF(U20&lt;&gt;0,"Distribuição por conciliar",IF(M20&lt;&gt;"Confirmado","Vencimento por confirmar",IF(OR(O20="",O20=0),IF(AND(L20&lt;&gt;"",L20&lt;TODAY()),"Sem pagamento após vencimento registado","Por pagar"),IF(O20&lt;K20,"Pago parcialmente",IF(AND(L20&lt;&gt;"",N20&gt;L20),"Data de pagamento posterior ao vencimento registado","Registado"))))))))))),"")</f>
        <v/>
      </c>
      <c r="AA20" s="22" t="n"/>
      <c r="AB20" s="12">
        <f>IFERROR(IF(OR(A20="",F20=""),"",A20&amp;"|"&amp;F20),"")</f>
        <v/>
      </c>
    </row>
    <row r="21">
      <c r="A21" s="16" t="n"/>
      <c r="B21" s="17" t="n"/>
      <c r="C21" s="18" t="n"/>
      <c r="D21" s="19" t="n"/>
      <c r="E21" s="16" t="n"/>
      <c r="F21" s="19" t="n"/>
      <c r="G21" s="20" t="n"/>
      <c r="H21" s="20" t="n"/>
      <c r="I21" s="10">
        <f>IFERROR(IF(F21&lt;&gt;1,"",IF(OR(G21="",H21=""),"",G21-H21)),"")</f>
        <v/>
      </c>
      <c r="J21" s="10">
        <f>IFERROR(IF(A21="","",INDEX($I$10:$I$109,MATCH(A21&amp;"|1",$AB$10:$AB$109,0))),"")</f>
        <v/>
      </c>
      <c r="K21" s="20" t="n"/>
      <c r="L21" s="11">
        <f>IFERROR(IF(OR(D21="",F21=""),"",INDEX('Parâmetros'!$C$12:$C$111,MATCH(D21&amp;"|"&amp;F21,'Parâmetros'!$F$12:$F$111,0))),"")</f>
        <v/>
      </c>
      <c r="M21" s="12">
        <f>IFERROR(IF(OR(D21="",F21=""),"Por confirmar",INDEX('Parâmetros'!$D$12:$D$111,MATCH(D21&amp;"|"&amp;F21,'Parâmetros'!$F$12:$F$111,0))),"Por confirmar")</f>
        <v/>
      </c>
      <c r="N21" s="21" t="n"/>
      <c r="O21" s="20" t="n"/>
      <c r="P21" s="18" t="n"/>
      <c r="Q21" s="22" t="n"/>
      <c r="R21" s="20" t="n"/>
      <c r="S21" s="10">
        <f>IFERROR(IF(A21="","",INDEX($R$10:$R$109,MATCH(A21&amp;"|1",$AB$10:$AB$109,0))),"")</f>
        <v/>
      </c>
      <c r="T21" s="10">
        <f>IFERROR(IF(A21="","",SUMIF($A$10:$A$109,A21,$K$10:$K$109)),"")</f>
        <v/>
      </c>
      <c r="U21" s="10">
        <f>IFERROR(IF(OR(J21="",T21=""),"",J21-T21),"")</f>
        <v/>
      </c>
      <c r="V21" s="10">
        <f>IFERROR(IF(A21="","",SUMIF($A$10:$A$109,A21,$O$10:$O$109)),"")</f>
        <v/>
      </c>
      <c r="W21" s="10">
        <f>IFERROR(IF(S21="","",V21-S21),"")</f>
        <v/>
      </c>
      <c r="X21" s="23">
        <f>IFERROR(IF(A21="","",IF(COUNTIFS($A$10:$A$109,A21,$F$10:$F$109,1)&lt;&gt;1,"Registo da prestação 1 em falta ou duplicado",IF(COUNTIFS($A$10:$A$109,A21,$B$10:$B$109,B21,$C$10:$C$109,C21,$D$10:$D$109,D21,$E$10:$E$109,E21)&lt;&gt;COUNTIF($A$10:$A$109,A21),"Identificação incoerente",IF(AND(F21&lt;&gt;1,OR(G21&lt;&gt;"",H21&lt;&gt;"",R21&lt;&gt;"")),"Dados base fora da prestação 1","OK")))),"")</f>
        <v/>
      </c>
      <c r="Y21" s="12">
        <f>IFERROR(IF(A21="","",IF(COUNTIFS($A$10:$A$109,A21,$F$10:$F$109,F21)&gt;1,"Prestação duplicada","OK")),"")</f>
        <v/>
      </c>
      <c r="Z21" s="23">
        <f>IFERROR(IF(A21="","",IF(X21&lt;&gt;"OK","Rever estrutura",IF(Y21&lt;&gt;"OK","Prestação duplicada",IF(J21="","Base por completar",IF(J21&lt;0,"Base negativa — validar",IF(COUNTIF($A$10:$A$109,A21)&lt;&gt;COUNTIFS('Parâmetros'!$A$12:$A$111,D21,'Parâmetros'!$B$12:$B$111,"&lt;&gt;"),"Prestações por completar ou a mais",IF(U21&lt;&gt;0,"Distribuição por conciliar",IF(M21&lt;&gt;"Confirmado","Vencimento por confirmar",IF(OR(O21="",O21=0),IF(AND(L21&lt;&gt;"",L21&lt;TODAY()),"Sem pagamento após vencimento registado","Por pagar"),IF(O21&lt;K21,"Pago parcialmente",IF(AND(L21&lt;&gt;"",N21&gt;L21),"Data de pagamento posterior ao vencimento registado","Registado"))))))))))),"")</f>
        <v/>
      </c>
      <c r="AA21" s="22" t="n"/>
      <c r="AB21" s="12">
        <f>IFERROR(IF(OR(A21="",F21=""),"",A21&amp;"|"&amp;F21),"")</f>
        <v/>
      </c>
    </row>
    <row r="22">
      <c r="A22" s="16" t="n"/>
      <c r="B22" s="17" t="n"/>
      <c r="C22" s="18" t="n"/>
      <c r="D22" s="19" t="n"/>
      <c r="E22" s="16" t="n"/>
      <c r="F22" s="19" t="n"/>
      <c r="G22" s="20" t="n"/>
      <c r="H22" s="20" t="n"/>
      <c r="I22" s="10">
        <f>IFERROR(IF(F22&lt;&gt;1,"",IF(OR(G22="",H22=""),"",G22-H22)),"")</f>
        <v/>
      </c>
      <c r="J22" s="10">
        <f>IFERROR(IF(A22="","",INDEX($I$10:$I$109,MATCH(A22&amp;"|1",$AB$10:$AB$109,0))),"")</f>
        <v/>
      </c>
      <c r="K22" s="20" t="n"/>
      <c r="L22" s="11">
        <f>IFERROR(IF(OR(D22="",F22=""),"",INDEX('Parâmetros'!$C$12:$C$111,MATCH(D22&amp;"|"&amp;F22,'Parâmetros'!$F$12:$F$111,0))),"")</f>
        <v/>
      </c>
      <c r="M22" s="12">
        <f>IFERROR(IF(OR(D22="",F22=""),"Por confirmar",INDEX('Parâmetros'!$D$12:$D$111,MATCH(D22&amp;"|"&amp;F22,'Parâmetros'!$F$12:$F$111,0))),"Por confirmar")</f>
        <v/>
      </c>
      <c r="N22" s="21" t="n"/>
      <c r="O22" s="20" t="n"/>
      <c r="P22" s="18" t="n"/>
      <c r="Q22" s="22" t="n"/>
      <c r="R22" s="20" t="n"/>
      <c r="S22" s="10">
        <f>IFERROR(IF(A22="","",INDEX($R$10:$R$109,MATCH(A22&amp;"|1",$AB$10:$AB$109,0))),"")</f>
        <v/>
      </c>
      <c r="T22" s="10">
        <f>IFERROR(IF(A22="","",SUMIF($A$10:$A$109,A22,$K$10:$K$109)),"")</f>
        <v/>
      </c>
      <c r="U22" s="10">
        <f>IFERROR(IF(OR(J22="",T22=""),"",J22-T22),"")</f>
        <v/>
      </c>
      <c r="V22" s="10">
        <f>IFERROR(IF(A22="","",SUMIF($A$10:$A$109,A22,$O$10:$O$109)),"")</f>
        <v/>
      </c>
      <c r="W22" s="10">
        <f>IFERROR(IF(S22="","",V22-S22),"")</f>
        <v/>
      </c>
      <c r="X22" s="23">
        <f>IFERROR(IF(A22="","",IF(COUNTIFS($A$10:$A$109,A22,$F$10:$F$109,1)&lt;&gt;1,"Registo da prestação 1 em falta ou duplicado",IF(COUNTIFS($A$10:$A$109,A22,$B$10:$B$109,B22,$C$10:$C$109,C22,$D$10:$D$109,D22,$E$10:$E$109,E22)&lt;&gt;COUNTIF($A$10:$A$109,A22),"Identificação incoerente",IF(AND(F22&lt;&gt;1,OR(G22&lt;&gt;"",H22&lt;&gt;"",R22&lt;&gt;"")),"Dados base fora da prestação 1","OK")))),"")</f>
        <v/>
      </c>
      <c r="Y22" s="12">
        <f>IFERROR(IF(A22="","",IF(COUNTIFS($A$10:$A$109,A22,$F$10:$F$109,F22)&gt;1,"Prestação duplicada","OK")),"")</f>
        <v/>
      </c>
      <c r="Z22" s="23">
        <f>IFERROR(IF(A22="","",IF(X22&lt;&gt;"OK","Rever estrutura",IF(Y22&lt;&gt;"OK","Prestação duplicada",IF(J22="","Base por completar",IF(J22&lt;0,"Base negativa — validar",IF(COUNTIF($A$10:$A$109,A22)&lt;&gt;COUNTIFS('Parâmetros'!$A$12:$A$111,D22,'Parâmetros'!$B$12:$B$111,"&lt;&gt;"),"Prestações por completar ou a mais",IF(U22&lt;&gt;0,"Distribuição por conciliar",IF(M22&lt;&gt;"Confirmado","Vencimento por confirmar",IF(OR(O22="",O22=0),IF(AND(L22&lt;&gt;"",L22&lt;TODAY()),"Sem pagamento após vencimento registado","Por pagar"),IF(O22&lt;K22,"Pago parcialmente",IF(AND(L22&lt;&gt;"",N22&gt;L22),"Data de pagamento posterior ao vencimento registado","Registado"))))))))))),"")</f>
        <v/>
      </c>
      <c r="AA22" s="22" t="n"/>
      <c r="AB22" s="12">
        <f>IFERROR(IF(OR(A22="",F22=""),"",A22&amp;"|"&amp;F22),"")</f>
        <v/>
      </c>
    </row>
    <row r="23">
      <c r="A23" s="16" t="n"/>
      <c r="B23" s="17" t="n"/>
      <c r="C23" s="18" t="n"/>
      <c r="D23" s="19" t="n"/>
      <c r="E23" s="16" t="n"/>
      <c r="F23" s="19" t="n"/>
      <c r="G23" s="20" t="n"/>
      <c r="H23" s="20" t="n"/>
      <c r="I23" s="10">
        <f>IFERROR(IF(F23&lt;&gt;1,"",IF(OR(G23="",H23=""),"",G23-H23)),"")</f>
        <v/>
      </c>
      <c r="J23" s="10">
        <f>IFERROR(IF(A23="","",INDEX($I$10:$I$109,MATCH(A23&amp;"|1",$AB$10:$AB$109,0))),"")</f>
        <v/>
      </c>
      <c r="K23" s="20" t="n"/>
      <c r="L23" s="11">
        <f>IFERROR(IF(OR(D23="",F23=""),"",INDEX('Parâmetros'!$C$12:$C$111,MATCH(D23&amp;"|"&amp;F23,'Parâmetros'!$F$12:$F$111,0))),"")</f>
        <v/>
      </c>
      <c r="M23" s="12">
        <f>IFERROR(IF(OR(D23="",F23=""),"Por confirmar",INDEX('Parâmetros'!$D$12:$D$111,MATCH(D23&amp;"|"&amp;F23,'Parâmetros'!$F$12:$F$111,0))),"Por confirmar")</f>
        <v/>
      </c>
      <c r="N23" s="21" t="n"/>
      <c r="O23" s="20" t="n"/>
      <c r="P23" s="18" t="n"/>
      <c r="Q23" s="22" t="n"/>
      <c r="R23" s="20" t="n"/>
      <c r="S23" s="10">
        <f>IFERROR(IF(A23="","",INDEX($R$10:$R$109,MATCH(A23&amp;"|1",$AB$10:$AB$109,0))),"")</f>
        <v/>
      </c>
      <c r="T23" s="10">
        <f>IFERROR(IF(A23="","",SUMIF($A$10:$A$109,A23,$K$10:$K$109)),"")</f>
        <v/>
      </c>
      <c r="U23" s="10">
        <f>IFERROR(IF(OR(J23="",T23=""),"",J23-T23),"")</f>
        <v/>
      </c>
      <c r="V23" s="10">
        <f>IFERROR(IF(A23="","",SUMIF($A$10:$A$109,A23,$O$10:$O$109)),"")</f>
        <v/>
      </c>
      <c r="W23" s="10">
        <f>IFERROR(IF(S23="","",V23-S23),"")</f>
        <v/>
      </c>
      <c r="X23" s="23">
        <f>IFERROR(IF(A23="","",IF(COUNTIFS($A$10:$A$109,A23,$F$10:$F$109,1)&lt;&gt;1,"Registo da prestação 1 em falta ou duplicado",IF(COUNTIFS($A$10:$A$109,A23,$B$10:$B$109,B23,$C$10:$C$109,C23,$D$10:$D$109,D23,$E$10:$E$109,E23)&lt;&gt;COUNTIF($A$10:$A$109,A23),"Identificação incoerente",IF(AND(F23&lt;&gt;1,OR(G23&lt;&gt;"",H23&lt;&gt;"",R23&lt;&gt;"")),"Dados base fora da prestação 1","OK")))),"")</f>
        <v/>
      </c>
      <c r="Y23" s="12">
        <f>IFERROR(IF(A23="","",IF(COUNTIFS($A$10:$A$109,A23,$F$10:$F$109,F23)&gt;1,"Prestação duplicada","OK")),"")</f>
        <v/>
      </c>
      <c r="Z23" s="23">
        <f>IFERROR(IF(A23="","",IF(X23&lt;&gt;"OK","Rever estrutura",IF(Y23&lt;&gt;"OK","Prestação duplicada",IF(J23="","Base por completar",IF(J23&lt;0,"Base negativa — validar",IF(COUNTIF($A$10:$A$109,A23)&lt;&gt;COUNTIFS('Parâmetros'!$A$12:$A$111,D23,'Parâmetros'!$B$12:$B$111,"&lt;&gt;"),"Prestações por completar ou a mais",IF(U23&lt;&gt;0,"Distribuição por conciliar",IF(M23&lt;&gt;"Confirmado","Vencimento por confirmar",IF(OR(O23="",O23=0),IF(AND(L23&lt;&gt;"",L23&lt;TODAY()),"Sem pagamento após vencimento registado","Por pagar"),IF(O23&lt;K23,"Pago parcialmente",IF(AND(L23&lt;&gt;"",N23&gt;L23),"Data de pagamento posterior ao vencimento registado","Registado"))))))))))),"")</f>
        <v/>
      </c>
      <c r="AA23" s="22" t="n"/>
      <c r="AB23" s="12">
        <f>IFERROR(IF(OR(A23="",F23=""),"",A23&amp;"|"&amp;F23),"")</f>
        <v/>
      </c>
    </row>
    <row r="24">
      <c r="A24" s="16" t="n"/>
      <c r="B24" s="17" t="n"/>
      <c r="C24" s="18" t="n"/>
      <c r="D24" s="19" t="n"/>
      <c r="E24" s="16" t="n"/>
      <c r="F24" s="19" t="n"/>
      <c r="G24" s="20" t="n"/>
      <c r="H24" s="20" t="n"/>
      <c r="I24" s="10">
        <f>IFERROR(IF(F24&lt;&gt;1,"",IF(OR(G24="",H24=""),"",G24-H24)),"")</f>
        <v/>
      </c>
      <c r="J24" s="10">
        <f>IFERROR(IF(A24="","",INDEX($I$10:$I$109,MATCH(A24&amp;"|1",$AB$10:$AB$109,0))),"")</f>
        <v/>
      </c>
      <c r="K24" s="20" t="n"/>
      <c r="L24" s="11">
        <f>IFERROR(IF(OR(D24="",F24=""),"",INDEX('Parâmetros'!$C$12:$C$111,MATCH(D24&amp;"|"&amp;F24,'Parâmetros'!$F$12:$F$111,0))),"")</f>
        <v/>
      </c>
      <c r="M24" s="12">
        <f>IFERROR(IF(OR(D24="",F24=""),"Por confirmar",INDEX('Parâmetros'!$D$12:$D$111,MATCH(D24&amp;"|"&amp;F24,'Parâmetros'!$F$12:$F$111,0))),"Por confirmar")</f>
        <v/>
      </c>
      <c r="N24" s="21" t="n"/>
      <c r="O24" s="20" t="n"/>
      <c r="P24" s="18" t="n"/>
      <c r="Q24" s="22" t="n"/>
      <c r="R24" s="20" t="n"/>
      <c r="S24" s="10">
        <f>IFERROR(IF(A24="","",INDEX($R$10:$R$109,MATCH(A24&amp;"|1",$AB$10:$AB$109,0))),"")</f>
        <v/>
      </c>
      <c r="T24" s="10">
        <f>IFERROR(IF(A24="","",SUMIF($A$10:$A$109,A24,$K$10:$K$109)),"")</f>
        <v/>
      </c>
      <c r="U24" s="10">
        <f>IFERROR(IF(OR(J24="",T24=""),"",J24-T24),"")</f>
        <v/>
      </c>
      <c r="V24" s="10">
        <f>IFERROR(IF(A24="","",SUMIF($A$10:$A$109,A24,$O$10:$O$109)),"")</f>
        <v/>
      </c>
      <c r="W24" s="10">
        <f>IFERROR(IF(S24="","",V24-S24),"")</f>
        <v/>
      </c>
      <c r="X24" s="23">
        <f>IFERROR(IF(A24="","",IF(COUNTIFS($A$10:$A$109,A24,$F$10:$F$109,1)&lt;&gt;1,"Registo da prestação 1 em falta ou duplicado",IF(COUNTIFS($A$10:$A$109,A24,$B$10:$B$109,B24,$C$10:$C$109,C24,$D$10:$D$109,D24,$E$10:$E$109,E24)&lt;&gt;COUNTIF($A$10:$A$109,A24),"Identificação incoerente",IF(AND(F24&lt;&gt;1,OR(G24&lt;&gt;"",H24&lt;&gt;"",R24&lt;&gt;"")),"Dados base fora da prestação 1","OK")))),"")</f>
        <v/>
      </c>
      <c r="Y24" s="12">
        <f>IFERROR(IF(A24="","",IF(COUNTIFS($A$10:$A$109,A24,$F$10:$F$109,F24)&gt;1,"Prestação duplicada","OK")),"")</f>
        <v/>
      </c>
      <c r="Z24" s="23">
        <f>IFERROR(IF(A24="","",IF(X24&lt;&gt;"OK","Rever estrutura",IF(Y24&lt;&gt;"OK","Prestação duplicada",IF(J24="","Base por completar",IF(J24&lt;0,"Base negativa — validar",IF(COUNTIF($A$10:$A$109,A24)&lt;&gt;COUNTIFS('Parâmetros'!$A$12:$A$111,D24,'Parâmetros'!$B$12:$B$111,"&lt;&gt;"),"Prestações por completar ou a mais",IF(U24&lt;&gt;0,"Distribuição por conciliar",IF(M24&lt;&gt;"Confirmado","Vencimento por confirmar",IF(OR(O24="",O24=0),IF(AND(L24&lt;&gt;"",L24&lt;TODAY()),"Sem pagamento após vencimento registado","Por pagar"),IF(O24&lt;K24,"Pago parcialmente",IF(AND(L24&lt;&gt;"",N24&gt;L24),"Data de pagamento posterior ao vencimento registado","Registado"))))))))))),"")</f>
        <v/>
      </c>
      <c r="AA24" s="22" t="n"/>
      <c r="AB24" s="12">
        <f>IFERROR(IF(OR(A24="",F24=""),"",A24&amp;"|"&amp;F24),"")</f>
        <v/>
      </c>
    </row>
    <row r="25">
      <c r="A25" s="16" t="n"/>
      <c r="B25" s="17" t="n"/>
      <c r="C25" s="18" t="n"/>
      <c r="D25" s="19" t="n"/>
      <c r="E25" s="16" t="n"/>
      <c r="F25" s="19" t="n"/>
      <c r="G25" s="20" t="n"/>
      <c r="H25" s="20" t="n"/>
      <c r="I25" s="10">
        <f>IFERROR(IF(F25&lt;&gt;1,"",IF(OR(G25="",H25=""),"",G25-H25)),"")</f>
        <v/>
      </c>
      <c r="J25" s="10">
        <f>IFERROR(IF(A25="","",INDEX($I$10:$I$109,MATCH(A25&amp;"|1",$AB$10:$AB$109,0))),"")</f>
        <v/>
      </c>
      <c r="K25" s="20" t="n"/>
      <c r="L25" s="11">
        <f>IFERROR(IF(OR(D25="",F25=""),"",INDEX('Parâmetros'!$C$12:$C$111,MATCH(D25&amp;"|"&amp;F25,'Parâmetros'!$F$12:$F$111,0))),"")</f>
        <v/>
      </c>
      <c r="M25" s="12">
        <f>IFERROR(IF(OR(D25="",F25=""),"Por confirmar",INDEX('Parâmetros'!$D$12:$D$111,MATCH(D25&amp;"|"&amp;F25,'Parâmetros'!$F$12:$F$111,0))),"Por confirmar")</f>
        <v/>
      </c>
      <c r="N25" s="21" t="n"/>
      <c r="O25" s="20" t="n"/>
      <c r="P25" s="18" t="n"/>
      <c r="Q25" s="22" t="n"/>
      <c r="R25" s="20" t="n"/>
      <c r="S25" s="10">
        <f>IFERROR(IF(A25="","",INDEX($R$10:$R$109,MATCH(A25&amp;"|1",$AB$10:$AB$109,0))),"")</f>
        <v/>
      </c>
      <c r="T25" s="10">
        <f>IFERROR(IF(A25="","",SUMIF($A$10:$A$109,A25,$K$10:$K$109)),"")</f>
        <v/>
      </c>
      <c r="U25" s="10">
        <f>IFERROR(IF(OR(J25="",T25=""),"",J25-T25),"")</f>
        <v/>
      </c>
      <c r="V25" s="10">
        <f>IFERROR(IF(A25="","",SUMIF($A$10:$A$109,A25,$O$10:$O$109)),"")</f>
        <v/>
      </c>
      <c r="W25" s="10">
        <f>IFERROR(IF(S25="","",V25-S25),"")</f>
        <v/>
      </c>
      <c r="X25" s="23">
        <f>IFERROR(IF(A25="","",IF(COUNTIFS($A$10:$A$109,A25,$F$10:$F$109,1)&lt;&gt;1,"Registo da prestação 1 em falta ou duplicado",IF(COUNTIFS($A$10:$A$109,A25,$B$10:$B$109,B25,$C$10:$C$109,C25,$D$10:$D$109,D25,$E$10:$E$109,E25)&lt;&gt;COUNTIF($A$10:$A$109,A25),"Identificação incoerente",IF(AND(F25&lt;&gt;1,OR(G25&lt;&gt;"",H25&lt;&gt;"",R25&lt;&gt;"")),"Dados base fora da prestação 1","OK")))),"")</f>
        <v/>
      </c>
      <c r="Y25" s="12">
        <f>IFERROR(IF(A25="","",IF(COUNTIFS($A$10:$A$109,A25,$F$10:$F$109,F25)&gt;1,"Prestação duplicada","OK")),"")</f>
        <v/>
      </c>
      <c r="Z25" s="23">
        <f>IFERROR(IF(A25="","",IF(X25&lt;&gt;"OK","Rever estrutura",IF(Y25&lt;&gt;"OK","Prestação duplicada",IF(J25="","Base por completar",IF(J25&lt;0,"Base negativa — validar",IF(COUNTIF($A$10:$A$109,A25)&lt;&gt;COUNTIFS('Parâmetros'!$A$12:$A$111,D25,'Parâmetros'!$B$12:$B$111,"&lt;&gt;"),"Prestações por completar ou a mais",IF(U25&lt;&gt;0,"Distribuição por conciliar",IF(M25&lt;&gt;"Confirmado","Vencimento por confirmar",IF(OR(O25="",O25=0),IF(AND(L25&lt;&gt;"",L25&lt;TODAY()),"Sem pagamento após vencimento registado","Por pagar"),IF(O25&lt;K25,"Pago parcialmente",IF(AND(L25&lt;&gt;"",N25&gt;L25),"Data de pagamento posterior ao vencimento registado","Registado"))))))))))),"")</f>
        <v/>
      </c>
      <c r="AA25" s="22" t="n"/>
      <c r="AB25" s="12">
        <f>IFERROR(IF(OR(A25="",F25=""),"",A25&amp;"|"&amp;F25),"")</f>
        <v/>
      </c>
    </row>
    <row r="26">
      <c r="A26" s="16" t="n"/>
      <c r="B26" s="17" t="n"/>
      <c r="C26" s="18" t="n"/>
      <c r="D26" s="19" t="n"/>
      <c r="E26" s="16" t="n"/>
      <c r="F26" s="19" t="n"/>
      <c r="G26" s="20" t="n"/>
      <c r="H26" s="20" t="n"/>
      <c r="I26" s="10">
        <f>IFERROR(IF(F26&lt;&gt;1,"",IF(OR(G26="",H26=""),"",G26-H26)),"")</f>
        <v/>
      </c>
      <c r="J26" s="10">
        <f>IFERROR(IF(A26="","",INDEX($I$10:$I$109,MATCH(A26&amp;"|1",$AB$10:$AB$109,0))),"")</f>
        <v/>
      </c>
      <c r="K26" s="20" t="n"/>
      <c r="L26" s="11">
        <f>IFERROR(IF(OR(D26="",F26=""),"",INDEX('Parâmetros'!$C$12:$C$111,MATCH(D26&amp;"|"&amp;F26,'Parâmetros'!$F$12:$F$111,0))),"")</f>
        <v/>
      </c>
      <c r="M26" s="12">
        <f>IFERROR(IF(OR(D26="",F26=""),"Por confirmar",INDEX('Parâmetros'!$D$12:$D$111,MATCH(D26&amp;"|"&amp;F26,'Parâmetros'!$F$12:$F$111,0))),"Por confirmar")</f>
        <v/>
      </c>
      <c r="N26" s="21" t="n"/>
      <c r="O26" s="20" t="n"/>
      <c r="P26" s="18" t="n"/>
      <c r="Q26" s="22" t="n"/>
      <c r="R26" s="20" t="n"/>
      <c r="S26" s="10">
        <f>IFERROR(IF(A26="","",INDEX($R$10:$R$109,MATCH(A26&amp;"|1",$AB$10:$AB$109,0))),"")</f>
        <v/>
      </c>
      <c r="T26" s="10">
        <f>IFERROR(IF(A26="","",SUMIF($A$10:$A$109,A26,$K$10:$K$109)),"")</f>
        <v/>
      </c>
      <c r="U26" s="10">
        <f>IFERROR(IF(OR(J26="",T26=""),"",J26-T26),"")</f>
        <v/>
      </c>
      <c r="V26" s="10">
        <f>IFERROR(IF(A26="","",SUMIF($A$10:$A$109,A26,$O$10:$O$109)),"")</f>
        <v/>
      </c>
      <c r="W26" s="10">
        <f>IFERROR(IF(S26="","",V26-S26),"")</f>
        <v/>
      </c>
      <c r="X26" s="23">
        <f>IFERROR(IF(A26="","",IF(COUNTIFS($A$10:$A$109,A26,$F$10:$F$109,1)&lt;&gt;1,"Registo da prestação 1 em falta ou duplicado",IF(COUNTIFS($A$10:$A$109,A26,$B$10:$B$109,B26,$C$10:$C$109,C26,$D$10:$D$109,D26,$E$10:$E$109,E26)&lt;&gt;COUNTIF($A$10:$A$109,A26),"Identificação incoerente",IF(AND(F26&lt;&gt;1,OR(G26&lt;&gt;"",H26&lt;&gt;"",R26&lt;&gt;"")),"Dados base fora da prestação 1","OK")))),"")</f>
        <v/>
      </c>
      <c r="Y26" s="12">
        <f>IFERROR(IF(A26="","",IF(COUNTIFS($A$10:$A$109,A26,$F$10:$F$109,F26)&gt;1,"Prestação duplicada","OK")),"")</f>
        <v/>
      </c>
      <c r="Z26" s="23">
        <f>IFERROR(IF(A26="","",IF(X26&lt;&gt;"OK","Rever estrutura",IF(Y26&lt;&gt;"OK","Prestação duplicada",IF(J26="","Base por completar",IF(J26&lt;0,"Base negativa — validar",IF(COUNTIF($A$10:$A$109,A26)&lt;&gt;COUNTIFS('Parâmetros'!$A$12:$A$111,D26,'Parâmetros'!$B$12:$B$111,"&lt;&gt;"),"Prestações por completar ou a mais",IF(U26&lt;&gt;0,"Distribuição por conciliar",IF(M26&lt;&gt;"Confirmado","Vencimento por confirmar",IF(OR(O26="",O26=0),IF(AND(L26&lt;&gt;"",L26&lt;TODAY()),"Sem pagamento após vencimento registado","Por pagar"),IF(O26&lt;K26,"Pago parcialmente",IF(AND(L26&lt;&gt;"",N26&gt;L26),"Data de pagamento posterior ao vencimento registado","Registado"))))))))))),"")</f>
        <v/>
      </c>
      <c r="AA26" s="22" t="n"/>
      <c r="AB26" s="12">
        <f>IFERROR(IF(OR(A26="",F26=""),"",A26&amp;"|"&amp;F26),"")</f>
        <v/>
      </c>
    </row>
    <row r="27">
      <c r="A27" s="16" t="n"/>
      <c r="B27" s="17" t="n"/>
      <c r="C27" s="18" t="n"/>
      <c r="D27" s="19" t="n"/>
      <c r="E27" s="16" t="n"/>
      <c r="F27" s="19" t="n"/>
      <c r="G27" s="20" t="n"/>
      <c r="H27" s="20" t="n"/>
      <c r="I27" s="10">
        <f>IFERROR(IF(F27&lt;&gt;1,"",IF(OR(G27="",H27=""),"",G27-H27)),"")</f>
        <v/>
      </c>
      <c r="J27" s="10">
        <f>IFERROR(IF(A27="","",INDEX($I$10:$I$109,MATCH(A27&amp;"|1",$AB$10:$AB$109,0))),"")</f>
        <v/>
      </c>
      <c r="K27" s="20" t="n"/>
      <c r="L27" s="11">
        <f>IFERROR(IF(OR(D27="",F27=""),"",INDEX('Parâmetros'!$C$12:$C$111,MATCH(D27&amp;"|"&amp;F27,'Parâmetros'!$F$12:$F$111,0))),"")</f>
        <v/>
      </c>
      <c r="M27" s="12">
        <f>IFERROR(IF(OR(D27="",F27=""),"Por confirmar",INDEX('Parâmetros'!$D$12:$D$111,MATCH(D27&amp;"|"&amp;F27,'Parâmetros'!$F$12:$F$111,0))),"Por confirmar")</f>
        <v/>
      </c>
      <c r="N27" s="21" t="n"/>
      <c r="O27" s="20" t="n"/>
      <c r="P27" s="18" t="n"/>
      <c r="Q27" s="22" t="n"/>
      <c r="R27" s="20" t="n"/>
      <c r="S27" s="10">
        <f>IFERROR(IF(A27="","",INDEX($R$10:$R$109,MATCH(A27&amp;"|1",$AB$10:$AB$109,0))),"")</f>
        <v/>
      </c>
      <c r="T27" s="10">
        <f>IFERROR(IF(A27="","",SUMIF($A$10:$A$109,A27,$K$10:$K$109)),"")</f>
        <v/>
      </c>
      <c r="U27" s="10">
        <f>IFERROR(IF(OR(J27="",T27=""),"",J27-T27),"")</f>
        <v/>
      </c>
      <c r="V27" s="10">
        <f>IFERROR(IF(A27="","",SUMIF($A$10:$A$109,A27,$O$10:$O$109)),"")</f>
        <v/>
      </c>
      <c r="W27" s="10">
        <f>IFERROR(IF(S27="","",V27-S27),"")</f>
        <v/>
      </c>
      <c r="X27" s="23">
        <f>IFERROR(IF(A27="","",IF(COUNTIFS($A$10:$A$109,A27,$F$10:$F$109,1)&lt;&gt;1,"Registo da prestação 1 em falta ou duplicado",IF(COUNTIFS($A$10:$A$109,A27,$B$10:$B$109,B27,$C$10:$C$109,C27,$D$10:$D$109,D27,$E$10:$E$109,E27)&lt;&gt;COUNTIF($A$10:$A$109,A27),"Identificação incoerente",IF(AND(F27&lt;&gt;1,OR(G27&lt;&gt;"",H27&lt;&gt;"",R27&lt;&gt;"")),"Dados base fora da prestação 1","OK")))),"")</f>
        <v/>
      </c>
      <c r="Y27" s="12">
        <f>IFERROR(IF(A27="","",IF(COUNTIFS($A$10:$A$109,A27,$F$10:$F$109,F27)&gt;1,"Prestação duplicada","OK")),"")</f>
        <v/>
      </c>
      <c r="Z27" s="23">
        <f>IFERROR(IF(A27="","",IF(X27&lt;&gt;"OK","Rever estrutura",IF(Y27&lt;&gt;"OK","Prestação duplicada",IF(J27="","Base por completar",IF(J27&lt;0,"Base negativa — validar",IF(COUNTIF($A$10:$A$109,A27)&lt;&gt;COUNTIFS('Parâmetros'!$A$12:$A$111,D27,'Parâmetros'!$B$12:$B$111,"&lt;&gt;"),"Prestações por completar ou a mais",IF(U27&lt;&gt;0,"Distribuição por conciliar",IF(M27&lt;&gt;"Confirmado","Vencimento por confirmar",IF(OR(O27="",O27=0),IF(AND(L27&lt;&gt;"",L27&lt;TODAY()),"Sem pagamento após vencimento registado","Por pagar"),IF(O27&lt;K27,"Pago parcialmente",IF(AND(L27&lt;&gt;"",N27&gt;L27),"Data de pagamento posterior ao vencimento registado","Registado"))))))))))),"")</f>
        <v/>
      </c>
      <c r="AA27" s="22" t="n"/>
      <c r="AB27" s="12">
        <f>IFERROR(IF(OR(A27="",F27=""),"",A27&amp;"|"&amp;F27),"")</f>
        <v/>
      </c>
    </row>
    <row r="28">
      <c r="A28" s="16" t="n"/>
      <c r="B28" s="17" t="n"/>
      <c r="C28" s="18" t="n"/>
      <c r="D28" s="19" t="n"/>
      <c r="E28" s="16" t="n"/>
      <c r="F28" s="19" t="n"/>
      <c r="G28" s="20" t="n"/>
      <c r="H28" s="20" t="n"/>
      <c r="I28" s="10">
        <f>IFERROR(IF(F28&lt;&gt;1,"",IF(OR(G28="",H28=""),"",G28-H28)),"")</f>
        <v/>
      </c>
      <c r="J28" s="10">
        <f>IFERROR(IF(A28="","",INDEX($I$10:$I$109,MATCH(A28&amp;"|1",$AB$10:$AB$109,0))),"")</f>
        <v/>
      </c>
      <c r="K28" s="20" t="n"/>
      <c r="L28" s="11">
        <f>IFERROR(IF(OR(D28="",F28=""),"",INDEX('Parâmetros'!$C$12:$C$111,MATCH(D28&amp;"|"&amp;F28,'Parâmetros'!$F$12:$F$111,0))),"")</f>
        <v/>
      </c>
      <c r="M28" s="12">
        <f>IFERROR(IF(OR(D28="",F28=""),"Por confirmar",INDEX('Parâmetros'!$D$12:$D$111,MATCH(D28&amp;"|"&amp;F28,'Parâmetros'!$F$12:$F$111,0))),"Por confirmar")</f>
        <v/>
      </c>
      <c r="N28" s="21" t="n"/>
      <c r="O28" s="20" t="n"/>
      <c r="P28" s="18" t="n"/>
      <c r="Q28" s="22" t="n"/>
      <c r="R28" s="20" t="n"/>
      <c r="S28" s="10">
        <f>IFERROR(IF(A28="","",INDEX($R$10:$R$109,MATCH(A28&amp;"|1",$AB$10:$AB$109,0))),"")</f>
        <v/>
      </c>
      <c r="T28" s="10">
        <f>IFERROR(IF(A28="","",SUMIF($A$10:$A$109,A28,$K$10:$K$109)),"")</f>
        <v/>
      </c>
      <c r="U28" s="10">
        <f>IFERROR(IF(OR(J28="",T28=""),"",J28-T28),"")</f>
        <v/>
      </c>
      <c r="V28" s="10">
        <f>IFERROR(IF(A28="","",SUMIF($A$10:$A$109,A28,$O$10:$O$109)),"")</f>
        <v/>
      </c>
      <c r="W28" s="10">
        <f>IFERROR(IF(S28="","",V28-S28),"")</f>
        <v/>
      </c>
      <c r="X28" s="23">
        <f>IFERROR(IF(A28="","",IF(COUNTIFS($A$10:$A$109,A28,$F$10:$F$109,1)&lt;&gt;1,"Registo da prestação 1 em falta ou duplicado",IF(COUNTIFS($A$10:$A$109,A28,$B$10:$B$109,B28,$C$10:$C$109,C28,$D$10:$D$109,D28,$E$10:$E$109,E28)&lt;&gt;COUNTIF($A$10:$A$109,A28),"Identificação incoerente",IF(AND(F28&lt;&gt;1,OR(G28&lt;&gt;"",H28&lt;&gt;"",R28&lt;&gt;"")),"Dados base fora da prestação 1","OK")))),"")</f>
        <v/>
      </c>
      <c r="Y28" s="12">
        <f>IFERROR(IF(A28="","",IF(COUNTIFS($A$10:$A$109,A28,$F$10:$F$109,F28)&gt;1,"Prestação duplicada","OK")),"")</f>
        <v/>
      </c>
      <c r="Z28" s="23">
        <f>IFERROR(IF(A28="","",IF(X28&lt;&gt;"OK","Rever estrutura",IF(Y28&lt;&gt;"OK","Prestação duplicada",IF(J28="","Base por completar",IF(J28&lt;0,"Base negativa — validar",IF(COUNTIF($A$10:$A$109,A28)&lt;&gt;COUNTIFS('Parâmetros'!$A$12:$A$111,D28,'Parâmetros'!$B$12:$B$111,"&lt;&gt;"),"Prestações por completar ou a mais",IF(U28&lt;&gt;0,"Distribuição por conciliar",IF(M28&lt;&gt;"Confirmado","Vencimento por confirmar",IF(OR(O28="",O28=0),IF(AND(L28&lt;&gt;"",L28&lt;TODAY()),"Sem pagamento após vencimento registado","Por pagar"),IF(O28&lt;K28,"Pago parcialmente",IF(AND(L28&lt;&gt;"",N28&gt;L28),"Data de pagamento posterior ao vencimento registado","Registado"))))))))))),"")</f>
        <v/>
      </c>
      <c r="AA28" s="22" t="n"/>
      <c r="AB28" s="12">
        <f>IFERROR(IF(OR(A28="",F28=""),"",A28&amp;"|"&amp;F28),"")</f>
        <v/>
      </c>
    </row>
    <row r="29">
      <c r="A29" s="16" t="n"/>
      <c r="B29" s="17" t="n"/>
      <c r="C29" s="18" t="n"/>
      <c r="D29" s="19" t="n"/>
      <c r="E29" s="16" t="n"/>
      <c r="F29" s="19" t="n"/>
      <c r="G29" s="20" t="n"/>
      <c r="H29" s="20" t="n"/>
      <c r="I29" s="10">
        <f>IFERROR(IF(F29&lt;&gt;1,"",IF(OR(G29="",H29=""),"",G29-H29)),"")</f>
        <v/>
      </c>
      <c r="J29" s="10">
        <f>IFERROR(IF(A29="","",INDEX($I$10:$I$109,MATCH(A29&amp;"|1",$AB$10:$AB$109,0))),"")</f>
        <v/>
      </c>
      <c r="K29" s="20" t="n"/>
      <c r="L29" s="11">
        <f>IFERROR(IF(OR(D29="",F29=""),"",INDEX('Parâmetros'!$C$12:$C$111,MATCH(D29&amp;"|"&amp;F29,'Parâmetros'!$F$12:$F$111,0))),"")</f>
        <v/>
      </c>
      <c r="M29" s="12">
        <f>IFERROR(IF(OR(D29="",F29=""),"Por confirmar",INDEX('Parâmetros'!$D$12:$D$111,MATCH(D29&amp;"|"&amp;F29,'Parâmetros'!$F$12:$F$111,0))),"Por confirmar")</f>
        <v/>
      </c>
      <c r="N29" s="21" t="n"/>
      <c r="O29" s="20" t="n"/>
      <c r="P29" s="18" t="n"/>
      <c r="Q29" s="22" t="n"/>
      <c r="R29" s="20" t="n"/>
      <c r="S29" s="10">
        <f>IFERROR(IF(A29="","",INDEX($R$10:$R$109,MATCH(A29&amp;"|1",$AB$10:$AB$109,0))),"")</f>
        <v/>
      </c>
      <c r="T29" s="10">
        <f>IFERROR(IF(A29="","",SUMIF($A$10:$A$109,A29,$K$10:$K$109)),"")</f>
        <v/>
      </c>
      <c r="U29" s="10">
        <f>IFERROR(IF(OR(J29="",T29=""),"",J29-T29),"")</f>
        <v/>
      </c>
      <c r="V29" s="10">
        <f>IFERROR(IF(A29="","",SUMIF($A$10:$A$109,A29,$O$10:$O$109)),"")</f>
        <v/>
      </c>
      <c r="W29" s="10">
        <f>IFERROR(IF(S29="","",V29-S29),"")</f>
        <v/>
      </c>
      <c r="X29" s="23">
        <f>IFERROR(IF(A29="","",IF(COUNTIFS($A$10:$A$109,A29,$F$10:$F$109,1)&lt;&gt;1,"Registo da prestação 1 em falta ou duplicado",IF(COUNTIFS($A$10:$A$109,A29,$B$10:$B$109,B29,$C$10:$C$109,C29,$D$10:$D$109,D29,$E$10:$E$109,E29)&lt;&gt;COUNTIF($A$10:$A$109,A29),"Identificação incoerente",IF(AND(F29&lt;&gt;1,OR(G29&lt;&gt;"",H29&lt;&gt;"",R29&lt;&gt;"")),"Dados base fora da prestação 1","OK")))),"")</f>
        <v/>
      </c>
      <c r="Y29" s="12">
        <f>IFERROR(IF(A29="","",IF(COUNTIFS($A$10:$A$109,A29,$F$10:$F$109,F29)&gt;1,"Prestação duplicada","OK")),"")</f>
        <v/>
      </c>
      <c r="Z29" s="23">
        <f>IFERROR(IF(A29="","",IF(X29&lt;&gt;"OK","Rever estrutura",IF(Y29&lt;&gt;"OK","Prestação duplicada",IF(J29="","Base por completar",IF(J29&lt;0,"Base negativa — validar",IF(COUNTIF($A$10:$A$109,A29)&lt;&gt;COUNTIFS('Parâmetros'!$A$12:$A$111,D29,'Parâmetros'!$B$12:$B$111,"&lt;&gt;"),"Prestações por completar ou a mais",IF(U29&lt;&gt;0,"Distribuição por conciliar",IF(M29&lt;&gt;"Confirmado","Vencimento por confirmar",IF(OR(O29="",O29=0),IF(AND(L29&lt;&gt;"",L29&lt;TODAY()),"Sem pagamento após vencimento registado","Por pagar"),IF(O29&lt;K29,"Pago parcialmente",IF(AND(L29&lt;&gt;"",N29&gt;L29),"Data de pagamento posterior ao vencimento registado","Registado"))))))))))),"")</f>
        <v/>
      </c>
      <c r="AA29" s="22" t="n"/>
      <c r="AB29" s="12">
        <f>IFERROR(IF(OR(A29="",F29=""),"",A29&amp;"|"&amp;F29),"")</f>
        <v/>
      </c>
    </row>
    <row r="30">
      <c r="A30" s="16" t="n"/>
      <c r="B30" s="17" t="n"/>
      <c r="C30" s="18" t="n"/>
      <c r="D30" s="19" t="n"/>
      <c r="E30" s="16" t="n"/>
      <c r="F30" s="19" t="n"/>
      <c r="G30" s="20" t="n"/>
      <c r="H30" s="20" t="n"/>
      <c r="I30" s="10">
        <f>IFERROR(IF(F30&lt;&gt;1,"",IF(OR(G30="",H30=""),"",G30-H30)),"")</f>
        <v/>
      </c>
      <c r="J30" s="10">
        <f>IFERROR(IF(A30="","",INDEX($I$10:$I$109,MATCH(A30&amp;"|1",$AB$10:$AB$109,0))),"")</f>
        <v/>
      </c>
      <c r="K30" s="20" t="n"/>
      <c r="L30" s="11">
        <f>IFERROR(IF(OR(D30="",F30=""),"",INDEX('Parâmetros'!$C$12:$C$111,MATCH(D30&amp;"|"&amp;F30,'Parâmetros'!$F$12:$F$111,0))),"")</f>
        <v/>
      </c>
      <c r="M30" s="12">
        <f>IFERROR(IF(OR(D30="",F30=""),"Por confirmar",INDEX('Parâmetros'!$D$12:$D$111,MATCH(D30&amp;"|"&amp;F30,'Parâmetros'!$F$12:$F$111,0))),"Por confirmar")</f>
        <v/>
      </c>
      <c r="N30" s="21" t="n"/>
      <c r="O30" s="20" t="n"/>
      <c r="P30" s="18" t="n"/>
      <c r="Q30" s="22" t="n"/>
      <c r="R30" s="20" t="n"/>
      <c r="S30" s="10">
        <f>IFERROR(IF(A30="","",INDEX($R$10:$R$109,MATCH(A30&amp;"|1",$AB$10:$AB$109,0))),"")</f>
        <v/>
      </c>
      <c r="T30" s="10">
        <f>IFERROR(IF(A30="","",SUMIF($A$10:$A$109,A30,$K$10:$K$109)),"")</f>
        <v/>
      </c>
      <c r="U30" s="10">
        <f>IFERROR(IF(OR(J30="",T30=""),"",J30-T30),"")</f>
        <v/>
      </c>
      <c r="V30" s="10">
        <f>IFERROR(IF(A30="","",SUMIF($A$10:$A$109,A30,$O$10:$O$109)),"")</f>
        <v/>
      </c>
      <c r="W30" s="10">
        <f>IFERROR(IF(S30="","",V30-S30),"")</f>
        <v/>
      </c>
      <c r="X30" s="23">
        <f>IFERROR(IF(A30="","",IF(COUNTIFS($A$10:$A$109,A30,$F$10:$F$109,1)&lt;&gt;1,"Registo da prestação 1 em falta ou duplicado",IF(COUNTIFS($A$10:$A$109,A30,$B$10:$B$109,B30,$C$10:$C$109,C30,$D$10:$D$109,D30,$E$10:$E$109,E30)&lt;&gt;COUNTIF($A$10:$A$109,A30),"Identificação incoerente",IF(AND(F30&lt;&gt;1,OR(G30&lt;&gt;"",H30&lt;&gt;"",R30&lt;&gt;"")),"Dados base fora da prestação 1","OK")))),"")</f>
        <v/>
      </c>
      <c r="Y30" s="12">
        <f>IFERROR(IF(A30="","",IF(COUNTIFS($A$10:$A$109,A30,$F$10:$F$109,F30)&gt;1,"Prestação duplicada","OK")),"")</f>
        <v/>
      </c>
      <c r="Z30" s="23">
        <f>IFERROR(IF(A30="","",IF(X30&lt;&gt;"OK","Rever estrutura",IF(Y30&lt;&gt;"OK","Prestação duplicada",IF(J30="","Base por completar",IF(J30&lt;0,"Base negativa — validar",IF(COUNTIF($A$10:$A$109,A30)&lt;&gt;COUNTIFS('Parâmetros'!$A$12:$A$111,D30,'Parâmetros'!$B$12:$B$111,"&lt;&gt;"),"Prestações por completar ou a mais",IF(U30&lt;&gt;0,"Distribuição por conciliar",IF(M30&lt;&gt;"Confirmado","Vencimento por confirmar",IF(OR(O30="",O30=0),IF(AND(L30&lt;&gt;"",L30&lt;TODAY()),"Sem pagamento após vencimento registado","Por pagar"),IF(O30&lt;K30,"Pago parcialmente",IF(AND(L30&lt;&gt;"",N30&gt;L30),"Data de pagamento posterior ao vencimento registado","Registado"))))))))))),"")</f>
        <v/>
      </c>
      <c r="AA30" s="22" t="n"/>
      <c r="AB30" s="12">
        <f>IFERROR(IF(OR(A30="",F30=""),"",A30&amp;"|"&amp;F30),"")</f>
        <v/>
      </c>
    </row>
    <row r="31">
      <c r="A31" s="16" t="n"/>
      <c r="B31" s="17" t="n"/>
      <c r="C31" s="18" t="n"/>
      <c r="D31" s="19" t="n"/>
      <c r="E31" s="16" t="n"/>
      <c r="F31" s="19" t="n"/>
      <c r="G31" s="20" t="n"/>
      <c r="H31" s="20" t="n"/>
      <c r="I31" s="10">
        <f>IFERROR(IF(F31&lt;&gt;1,"",IF(OR(G31="",H31=""),"",G31-H31)),"")</f>
        <v/>
      </c>
      <c r="J31" s="10">
        <f>IFERROR(IF(A31="","",INDEX($I$10:$I$109,MATCH(A31&amp;"|1",$AB$10:$AB$109,0))),"")</f>
        <v/>
      </c>
      <c r="K31" s="20" t="n"/>
      <c r="L31" s="11">
        <f>IFERROR(IF(OR(D31="",F31=""),"",INDEX('Parâmetros'!$C$12:$C$111,MATCH(D31&amp;"|"&amp;F31,'Parâmetros'!$F$12:$F$111,0))),"")</f>
        <v/>
      </c>
      <c r="M31" s="12">
        <f>IFERROR(IF(OR(D31="",F31=""),"Por confirmar",INDEX('Parâmetros'!$D$12:$D$111,MATCH(D31&amp;"|"&amp;F31,'Parâmetros'!$F$12:$F$111,0))),"Por confirmar")</f>
        <v/>
      </c>
      <c r="N31" s="21" t="n"/>
      <c r="O31" s="20" t="n"/>
      <c r="P31" s="18" t="n"/>
      <c r="Q31" s="22" t="n"/>
      <c r="R31" s="20" t="n"/>
      <c r="S31" s="10">
        <f>IFERROR(IF(A31="","",INDEX($R$10:$R$109,MATCH(A31&amp;"|1",$AB$10:$AB$109,0))),"")</f>
        <v/>
      </c>
      <c r="T31" s="10">
        <f>IFERROR(IF(A31="","",SUMIF($A$10:$A$109,A31,$K$10:$K$109)),"")</f>
        <v/>
      </c>
      <c r="U31" s="10">
        <f>IFERROR(IF(OR(J31="",T31=""),"",J31-T31),"")</f>
        <v/>
      </c>
      <c r="V31" s="10">
        <f>IFERROR(IF(A31="","",SUMIF($A$10:$A$109,A31,$O$10:$O$109)),"")</f>
        <v/>
      </c>
      <c r="W31" s="10">
        <f>IFERROR(IF(S31="","",V31-S31),"")</f>
        <v/>
      </c>
      <c r="X31" s="23">
        <f>IFERROR(IF(A31="","",IF(COUNTIFS($A$10:$A$109,A31,$F$10:$F$109,1)&lt;&gt;1,"Registo da prestação 1 em falta ou duplicado",IF(COUNTIFS($A$10:$A$109,A31,$B$10:$B$109,B31,$C$10:$C$109,C31,$D$10:$D$109,D31,$E$10:$E$109,E31)&lt;&gt;COUNTIF($A$10:$A$109,A31),"Identificação incoerente",IF(AND(F31&lt;&gt;1,OR(G31&lt;&gt;"",H31&lt;&gt;"",R31&lt;&gt;"")),"Dados base fora da prestação 1","OK")))),"")</f>
        <v/>
      </c>
      <c r="Y31" s="12">
        <f>IFERROR(IF(A31="","",IF(COUNTIFS($A$10:$A$109,A31,$F$10:$F$109,F31)&gt;1,"Prestação duplicada","OK")),"")</f>
        <v/>
      </c>
      <c r="Z31" s="23">
        <f>IFERROR(IF(A31="","",IF(X31&lt;&gt;"OK","Rever estrutura",IF(Y31&lt;&gt;"OK","Prestação duplicada",IF(J31="","Base por completar",IF(J31&lt;0,"Base negativa — validar",IF(COUNTIF($A$10:$A$109,A31)&lt;&gt;COUNTIFS('Parâmetros'!$A$12:$A$111,D31,'Parâmetros'!$B$12:$B$111,"&lt;&gt;"),"Prestações por completar ou a mais",IF(U31&lt;&gt;0,"Distribuição por conciliar",IF(M31&lt;&gt;"Confirmado","Vencimento por confirmar",IF(OR(O31="",O31=0),IF(AND(L31&lt;&gt;"",L31&lt;TODAY()),"Sem pagamento após vencimento registado","Por pagar"),IF(O31&lt;K31,"Pago parcialmente",IF(AND(L31&lt;&gt;"",N31&gt;L31),"Data de pagamento posterior ao vencimento registado","Registado"))))))))))),"")</f>
        <v/>
      </c>
      <c r="AA31" s="22" t="n"/>
      <c r="AB31" s="12">
        <f>IFERROR(IF(OR(A31="",F31=""),"",A31&amp;"|"&amp;F31),"")</f>
        <v/>
      </c>
    </row>
    <row r="32">
      <c r="A32" s="16" t="n"/>
      <c r="B32" s="17" t="n"/>
      <c r="C32" s="18" t="n"/>
      <c r="D32" s="19" t="n"/>
      <c r="E32" s="16" t="n"/>
      <c r="F32" s="19" t="n"/>
      <c r="G32" s="20" t="n"/>
      <c r="H32" s="20" t="n"/>
      <c r="I32" s="10">
        <f>IFERROR(IF(F32&lt;&gt;1,"",IF(OR(G32="",H32=""),"",G32-H32)),"")</f>
        <v/>
      </c>
      <c r="J32" s="10">
        <f>IFERROR(IF(A32="","",INDEX($I$10:$I$109,MATCH(A32&amp;"|1",$AB$10:$AB$109,0))),"")</f>
        <v/>
      </c>
      <c r="K32" s="20" t="n"/>
      <c r="L32" s="11">
        <f>IFERROR(IF(OR(D32="",F32=""),"",INDEX('Parâmetros'!$C$12:$C$111,MATCH(D32&amp;"|"&amp;F32,'Parâmetros'!$F$12:$F$111,0))),"")</f>
        <v/>
      </c>
      <c r="M32" s="12">
        <f>IFERROR(IF(OR(D32="",F32=""),"Por confirmar",INDEX('Parâmetros'!$D$12:$D$111,MATCH(D32&amp;"|"&amp;F32,'Parâmetros'!$F$12:$F$111,0))),"Por confirmar")</f>
        <v/>
      </c>
      <c r="N32" s="21" t="n"/>
      <c r="O32" s="20" t="n"/>
      <c r="P32" s="18" t="n"/>
      <c r="Q32" s="22" t="n"/>
      <c r="R32" s="20" t="n"/>
      <c r="S32" s="10">
        <f>IFERROR(IF(A32="","",INDEX($R$10:$R$109,MATCH(A32&amp;"|1",$AB$10:$AB$109,0))),"")</f>
        <v/>
      </c>
      <c r="T32" s="10">
        <f>IFERROR(IF(A32="","",SUMIF($A$10:$A$109,A32,$K$10:$K$109)),"")</f>
        <v/>
      </c>
      <c r="U32" s="10">
        <f>IFERROR(IF(OR(J32="",T32=""),"",J32-T32),"")</f>
        <v/>
      </c>
      <c r="V32" s="10">
        <f>IFERROR(IF(A32="","",SUMIF($A$10:$A$109,A32,$O$10:$O$109)),"")</f>
        <v/>
      </c>
      <c r="W32" s="10">
        <f>IFERROR(IF(S32="","",V32-S32),"")</f>
        <v/>
      </c>
      <c r="X32" s="23">
        <f>IFERROR(IF(A32="","",IF(COUNTIFS($A$10:$A$109,A32,$F$10:$F$109,1)&lt;&gt;1,"Registo da prestação 1 em falta ou duplicado",IF(COUNTIFS($A$10:$A$109,A32,$B$10:$B$109,B32,$C$10:$C$109,C32,$D$10:$D$109,D32,$E$10:$E$109,E32)&lt;&gt;COUNTIF($A$10:$A$109,A32),"Identificação incoerente",IF(AND(F32&lt;&gt;1,OR(G32&lt;&gt;"",H32&lt;&gt;"",R32&lt;&gt;"")),"Dados base fora da prestação 1","OK")))),"")</f>
        <v/>
      </c>
      <c r="Y32" s="12">
        <f>IFERROR(IF(A32="","",IF(COUNTIFS($A$10:$A$109,A32,$F$10:$F$109,F32)&gt;1,"Prestação duplicada","OK")),"")</f>
        <v/>
      </c>
      <c r="Z32" s="23">
        <f>IFERROR(IF(A32="","",IF(X32&lt;&gt;"OK","Rever estrutura",IF(Y32&lt;&gt;"OK","Prestação duplicada",IF(J32="","Base por completar",IF(J32&lt;0,"Base negativa — validar",IF(COUNTIF($A$10:$A$109,A32)&lt;&gt;COUNTIFS('Parâmetros'!$A$12:$A$111,D32,'Parâmetros'!$B$12:$B$111,"&lt;&gt;"),"Prestações por completar ou a mais",IF(U32&lt;&gt;0,"Distribuição por conciliar",IF(M32&lt;&gt;"Confirmado","Vencimento por confirmar",IF(OR(O32="",O32=0),IF(AND(L32&lt;&gt;"",L32&lt;TODAY()),"Sem pagamento após vencimento registado","Por pagar"),IF(O32&lt;K32,"Pago parcialmente",IF(AND(L32&lt;&gt;"",N32&gt;L32),"Data de pagamento posterior ao vencimento registado","Registado"))))))))))),"")</f>
        <v/>
      </c>
      <c r="AA32" s="22" t="n"/>
      <c r="AB32" s="12">
        <f>IFERROR(IF(OR(A32="",F32=""),"",A32&amp;"|"&amp;F32),"")</f>
        <v/>
      </c>
    </row>
    <row r="33">
      <c r="A33" s="16" t="n"/>
      <c r="B33" s="17" t="n"/>
      <c r="C33" s="18" t="n"/>
      <c r="D33" s="19" t="n"/>
      <c r="E33" s="16" t="n"/>
      <c r="F33" s="19" t="n"/>
      <c r="G33" s="20" t="n"/>
      <c r="H33" s="20" t="n"/>
      <c r="I33" s="10">
        <f>IFERROR(IF(F33&lt;&gt;1,"",IF(OR(G33="",H33=""),"",G33-H33)),"")</f>
        <v/>
      </c>
      <c r="J33" s="10">
        <f>IFERROR(IF(A33="","",INDEX($I$10:$I$109,MATCH(A33&amp;"|1",$AB$10:$AB$109,0))),"")</f>
        <v/>
      </c>
      <c r="K33" s="20" t="n"/>
      <c r="L33" s="11">
        <f>IFERROR(IF(OR(D33="",F33=""),"",INDEX('Parâmetros'!$C$12:$C$111,MATCH(D33&amp;"|"&amp;F33,'Parâmetros'!$F$12:$F$111,0))),"")</f>
        <v/>
      </c>
      <c r="M33" s="12">
        <f>IFERROR(IF(OR(D33="",F33=""),"Por confirmar",INDEX('Parâmetros'!$D$12:$D$111,MATCH(D33&amp;"|"&amp;F33,'Parâmetros'!$F$12:$F$111,0))),"Por confirmar")</f>
        <v/>
      </c>
      <c r="N33" s="21" t="n"/>
      <c r="O33" s="20" t="n"/>
      <c r="P33" s="18" t="n"/>
      <c r="Q33" s="22" t="n"/>
      <c r="R33" s="20" t="n"/>
      <c r="S33" s="10">
        <f>IFERROR(IF(A33="","",INDEX($R$10:$R$109,MATCH(A33&amp;"|1",$AB$10:$AB$109,0))),"")</f>
        <v/>
      </c>
      <c r="T33" s="10">
        <f>IFERROR(IF(A33="","",SUMIF($A$10:$A$109,A33,$K$10:$K$109)),"")</f>
        <v/>
      </c>
      <c r="U33" s="10">
        <f>IFERROR(IF(OR(J33="",T33=""),"",J33-T33),"")</f>
        <v/>
      </c>
      <c r="V33" s="10">
        <f>IFERROR(IF(A33="","",SUMIF($A$10:$A$109,A33,$O$10:$O$109)),"")</f>
        <v/>
      </c>
      <c r="W33" s="10">
        <f>IFERROR(IF(S33="","",V33-S33),"")</f>
        <v/>
      </c>
      <c r="X33" s="23">
        <f>IFERROR(IF(A33="","",IF(COUNTIFS($A$10:$A$109,A33,$F$10:$F$109,1)&lt;&gt;1,"Registo da prestação 1 em falta ou duplicado",IF(COUNTIFS($A$10:$A$109,A33,$B$10:$B$109,B33,$C$10:$C$109,C33,$D$10:$D$109,D33,$E$10:$E$109,E33)&lt;&gt;COUNTIF($A$10:$A$109,A33),"Identificação incoerente",IF(AND(F33&lt;&gt;1,OR(G33&lt;&gt;"",H33&lt;&gt;"",R33&lt;&gt;"")),"Dados base fora da prestação 1","OK")))),"")</f>
        <v/>
      </c>
      <c r="Y33" s="12">
        <f>IFERROR(IF(A33="","",IF(COUNTIFS($A$10:$A$109,A33,$F$10:$F$109,F33)&gt;1,"Prestação duplicada","OK")),"")</f>
        <v/>
      </c>
      <c r="Z33" s="23">
        <f>IFERROR(IF(A33="","",IF(X33&lt;&gt;"OK","Rever estrutura",IF(Y33&lt;&gt;"OK","Prestação duplicada",IF(J33="","Base por completar",IF(J33&lt;0,"Base negativa — validar",IF(COUNTIF($A$10:$A$109,A33)&lt;&gt;COUNTIFS('Parâmetros'!$A$12:$A$111,D33,'Parâmetros'!$B$12:$B$111,"&lt;&gt;"),"Prestações por completar ou a mais",IF(U33&lt;&gt;0,"Distribuição por conciliar",IF(M33&lt;&gt;"Confirmado","Vencimento por confirmar",IF(OR(O33="",O33=0),IF(AND(L33&lt;&gt;"",L33&lt;TODAY()),"Sem pagamento após vencimento registado","Por pagar"),IF(O33&lt;K33,"Pago parcialmente",IF(AND(L33&lt;&gt;"",N33&gt;L33),"Data de pagamento posterior ao vencimento registado","Registado"))))))))))),"")</f>
        <v/>
      </c>
      <c r="AA33" s="22" t="n"/>
      <c r="AB33" s="12">
        <f>IFERROR(IF(OR(A33="",F33=""),"",A33&amp;"|"&amp;F33),"")</f>
        <v/>
      </c>
    </row>
    <row r="34">
      <c r="A34" s="16" t="n"/>
      <c r="B34" s="17" t="n"/>
      <c r="C34" s="18" t="n"/>
      <c r="D34" s="19" t="n"/>
      <c r="E34" s="16" t="n"/>
      <c r="F34" s="19" t="n"/>
      <c r="G34" s="20" t="n"/>
      <c r="H34" s="20" t="n"/>
      <c r="I34" s="10">
        <f>IFERROR(IF(F34&lt;&gt;1,"",IF(OR(G34="",H34=""),"",G34-H34)),"")</f>
        <v/>
      </c>
      <c r="J34" s="10">
        <f>IFERROR(IF(A34="","",INDEX($I$10:$I$109,MATCH(A34&amp;"|1",$AB$10:$AB$109,0))),"")</f>
        <v/>
      </c>
      <c r="K34" s="20" t="n"/>
      <c r="L34" s="11">
        <f>IFERROR(IF(OR(D34="",F34=""),"",INDEX('Parâmetros'!$C$12:$C$111,MATCH(D34&amp;"|"&amp;F34,'Parâmetros'!$F$12:$F$111,0))),"")</f>
        <v/>
      </c>
      <c r="M34" s="12">
        <f>IFERROR(IF(OR(D34="",F34=""),"Por confirmar",INDEX('Parâmetros'!$D$12:$D$111,MATCH(D34&amp;"|"&amp;F34,'Parâmetros'!$F$12:$F$111,0))),"Por confirmar")</f>
        <v/>
      </c>
      <c r="N34" s="21" t="n"/>
      <c r="O34" s="20" t="n"/>
      <c r="P34" s="18" t="n"/>
      <c r="Q34" s="22" t="n"/>
      <c r="R34" s="20" t="n"/>
      <c r="S34" s="10">
        <f>IFERROR(IF(A34="","",INDEX($R$10:$R$109,MATCH(A34&amp;"|1",$AB$10:$AB$109,0))),"")</f>
        <v/>
      </c>
      <c r="T34" s="10">
        <f>IFERROR(IF(A34="","",SUMIF($A$10:$A$109,A34,$K$10:$K$109)),"")</f>
        <v/>
      </c>
      <c r="U34" s="10">
        <f>IFERROR(IF(OR(J34="",T34=""),"",J34-T34),"")</f>
        <v/>
      </c>
      <c r="V34" s="10">
        <f>IFERROR(IF(A34="","",SUMIF($A$10:$A$109,A34,$O$10:$O$109)),"")</f>
        <v/>
      </c>
      <c r="W34" s="10">
        <f>IFERROR(IF(S34="","",V34-S34),"")</f>
        <v/>
      </c>
      <c r="X34" s="23">
        <f>IFERROR(IF(A34="","",IF(COUNTIFS($A$10:$A$109,A34,$F$10:$F$109,1)&lt;&gt;1,"Registo da prestação 1 em falta ou duplicado",IF(COUNTIFS($A$10:$A$109,A34,$B$10:$B$109,B34,$C$10:$C$109,C34,$D$10:$D$109,D34,$E$10:$E$109,E34)&lt;&gt;COUNTIF($A$10:$A$109,A34),"Identificação incoerente",IF(AND(F34&lt;&gt;1,OR(G34&lt;&gt;"",H34&lt;&gt;"",R34&lt;&gt;"")),"Dados base fora da prestação 1","OK")))),"")</f>
        <v/>
      </c>
      <c r="Y34" s="12">
        <f>IFERROR(IF(A34="","",IF(COUNTIFS($A$10:$A$109,A34,$F$10:$F$109,F34)&gt;1,"Prestação duplicada","OK")),"")</f>
        <v/>
      </c>
      <c r="Z34" s="23">
        <f>IFERROR(IF(A34="","",IF(X34&lt;&gt;"OK","Rever estrutura",IF(Y34&lt;&gt;"OK","Prestação duplicada",IF(J34="","Base por completar",IF(J34&lt;0,"Base negativa — validar",IF(COUNTIF($A$10:$A$109,A34)&lt;&gt;COUNTIFS('Parâmetros'!$A$12:$A$111,D34,'Parâmetros'!$B$12:$B$111,"&lt;&gt;"),"Prestações por completar ou a mais",IF(U34&lt;&gt;0,"Distribuição por conciliar",IF(M34&lt;&gt;"Confirmado","Vencimento por confirmar",IF(OR(O34="",O34=0),IF(AND(L34&lt;&gt;"",L34&lt;TODAY()),"Sem pagamento após vencimento registado","Por pagar"),IF(O34&lt;K34,"Pago parcialmente",IF(AND(L34&lt;&gt;"",N34&gt;L34),"Data de pagamento posterior ao vencimento registado","Registado"))))))))))),"")</f>
        <v/>
      </c>
      <c r="AA34" s="22" t="n"/>
      <c r="AB34" s="12">
        <f>IFERROR(IF(OR(A34="",F34=""),"",A34&amp;"|"&amp;F34),"")</f>
        <v/>
      </c>
    </row>
    <row r="35">
      <c r="A35" s="16" t="n"/>
      <c r="B35" s="17" t="n"/>
      <c r="C35" s="18" t="n"/>
      <c r="D35" s="19" t="n"/>
      <c r="E35" s="16" t="n"/>
      <c r="F35" s="19" t="n"/>
      <c r="G35" s="20" t="n"/>
      <c r="H35" s="20" t="n"/>
      <c r="I35" s="10">
        <f>IFERROR(IF(F35&lt;&gt;1,"",IF(OR(G35="",H35=""),"",G35-H35)),"")</f>
        <v/>
      </c>
      <c r="J35" s="10">
        <f>IFERROR(IF(A35="","",INDEX($I$10:$I$109,MATCH(A35&amp;"|1",$AB$10:$AB$109,0))),"")</f>
        <v/>
      </c>
      <c r="K35" s="20" t="n"/>
      <c r="L35" s="11">
        <f>IFERROR(IF(OR(D35="",F35=""),"",INDEX('Parâmetros'!$C$12:$C$111,MATCH(D35&amp;"|"&amp;F35,'Parâmetros'!$F$12:$F$111,0))),"")</f>
        <v/>
      </c>
      <c r="M35" s="12">
        <f>IFERROR(IF(OR(D35="",F35=""),"Por confirmar",INDEX('Parâmetros'!$D$12:$D$111,MATCH(D35&amp;"|"&amp;F35,'Parâmetros'!$F$12:$F$111,0))),"Por confirmar")</f>
        <v/>
      </c>
      <c r="N35" s="21" t="n"/>
      <c r="O35" s="20" t="n"/>
      <c r="P35" s="18" t="n"/>
      <c r="Q35" s="22" t="n"/>
      <c r="R35" s="20" t="n"/>
      <c r="S35" s="10">
        <f>IFERROR(IF(A35="","",INDEX($R$10:$R$109,MATCH(A35&amp;"|1",$AB$10:$AB$109,0))),"")</f>
        <v/>
      </c>
      <c r="T35" s="10">
        <f>IFERROR(IF(A35="","",SUMIF($A$10:$A$109,A35,$K$10:$K$109)),"")</f>
        <v/>
      </c>
      <c r="U35" s="10">
        <f>IFERROR(IF(OR(J35="",T35=""),"",J35-T35),"")</f>
        <v/>
      </c>
      <c r="V35" s="10">
        <f>IFERROR(IF(A35="","",SUMIF($A$10:$A$109,A35,$O$10:$O$109)),"")</f>
        <v/>
      </c>
      <c r="W35" s="10">
        <f>IFERROR(IF(S35="","",V35-S35),"")</f>
        <v/>
      </c>
      <c r="X35" s="23">
        <f>IFERROR(IF(A35="","",IF(COUNTIFS($A$10:$A$109,A35,$F$10:$F$109,1)&lt;&gt;1,"Registo da prestação 1 em falta ou duplicado",IF(COUNTIFS($A$10:$A$109,A35,$B$10:$B$109,B35,$C$10:$C$109,C35,$D$10:$D$109,D35,$E$10:$E$109,E35)&lt;&gt;COUNTIF($A$10:$A$109,A35),"Identificação incoerente",IF(AND(F35&lt;&gt;1,OR(G35&lt;&gt;"",H35&lt;&gt;"",R35&lt;&gt;"")),"Dados base fora da prestação 1","OK")))),"")</f>
        <v/>
      </c>
      <c r="Y35" s="12">
        <f>IFERROR(IF(A35="","",IF(COUNTIFS($A$10:$A$109,A35,$F$10:$F$109,F35)&gt;1,"Prestação duplicada","OK")),"")</f>
        <v/>
      </c>
      <c r="Z35" s="23">
        <f>IFERROR(IF(A35="","",IF(X35&lt;&gt;"OK","Rever estrutura",IF(Y35&lt;&gt;"OK","Prestação duplicada",IF(J35="","Base por completar",IF(J35&lt;0,"Base negativa — validar",IF(COUNTIF($A$10:$A$109,A35)&lt;&gt;COUNTIFS('Parâmetros'!$A$12:$A$111,D35,'Parâmetros'!$B$12:$B$111,"&lt;&gt;"),"Prestações por completar ou a mais",IF(U35&lt;&gt;0,"Distribuição por conciliar",IF(M35&lt;&gt;"Confirmado","Vencimento por confirmar",IF(OR(O35="",O35=0),IF(AND(L35&lt;&gt;"",L35&lt;TODAY()),"Sem pagamento após vencimento registado","Por pagar"),IF(O35&lt;K35,"Pago parcialmente",IF(AND(L35&lt;&gt;"",N35&gt;L35),"Data de pagamento posterior ao vencimento registado","Registado"))))))))))),"")</f>
        <v/>
      </c>
      <c r="AA35" s="22" t="n"/>
      <c r="AB35" s="12">
        <f>IFERROR(IF(OR(A35="",F35=""),"",A35&amp;"|"&amp;F35),"")</f>
        <v/>
      </c>
    </row>
    <row r="36">
      <c r="A36" s="16" t="n"/>
      <c r="B36" s="17" t="n"/>
      <c r="C36" s="18" t="n"/>
      <c r="D36" s="19" t="n"/>
      <c r="E36" s="16" t="n"/>
      <c r="F36" s="19" t="n"/>
      <c r="G36" s="20" t="n"/>
      <c r="H36" s="20" t="n"/>
      <c r="I36" s="10">
        <f>IFERROR(IF(F36&lt;&gt;1,"",IF(OR(G36="",H36=""),"",G36-H36)),"")</f>
        <v/>
      </c>
      <c r="J36" s="10">
        <f>IFERROR(IF(A36="","",INDEX($I$10:$I$109,MATCH(A36&amp;"|1",$AB$10:$AB$109,0))),"")</f>
        <v/>
      </c>
      <c r="K36" s="20" t="n"/>
      <c r="L36" s="11">
        <f>IFERROR(IF(OR(D36="",F36=""),"",INDEX('Parâmetros'!$C$12:$C$111,MATCH(D36&amp;"|"&amp;F36,'Parâmetros'!$F$12:$F$111,0))),"")</f>
        <v/>
      </c>
      <c r="M36" s="12">
        <f>IFERROR(IF(OR(D36="",F36=""),"Por confirmar",INDEX('Parâmetros'!$D$12:$D$111,MATCH(D36&amp;"|"&amp;F36,'Parâmetros'!$F$12:$F$111,0))),"Por confirmar")</f>
        <v/>
      </c>
      <c r="N36" s="21" t="n"/>
      <c r="O36" s="20" t="n"/>
      <c r="P36" s="18" t="n"/>
      <c r="Q36" s="22" t="n"/>
      <c r="R36" s="20" t="n"/>
      <c r="S36" s="10">
        <f>IFERROR(IF(A36="","",INDEX($R$10:$R$109,MATCH(A36&amp;"|1",$AB$10:$AB$109,0))),"")</f>
        <v/>
      </c>
      <c r="T36" s="10">
        <f>IFERROR(IF(A36="","",SUMIF($A$10:$A$109,A36,$K$10:$K$109)),"")</f>
        <v/>
      </c>
      <c r="U36" s="10">
        <f>IFERROR(IF(OR(J36="",T36=""),"",J36-T36),"")</f>
        <v/>
      </c>
      <c r="V36" s="10">
        <f>IFERROR(IF(A36="","",SUMIF($A$10:$A$109,A36,$O$10:$O$109)),"")</f>
        <v/>
      </c>
      <c r="W36" s="10">
        <f>IFERROR(IF(S36="","",V36-S36),"")</f>
        <v/>
      </c>
      <c r="X36" s="23">
        <f>IFERROR(IF(A36="","",IF(COUNTIFS($A$10:$A$109,A36,$F$10:$F$109,1)&lt;&gt;1,"Registo da prestação 1 em falta ou duplicado",IF(COUNTIFS($A$10:$A$109,A36,$B$10:$B$109,B36,$C$10:$C$109,C36,$D$10:$D$109,D36,$E$10:$E$109,E36)&lt;&gt;COUNTIF($A$10:$A$109,A36),"Identificação incoerente",IF(AND(F36&lt;&gt;1,OR(G36&lt;&gt;"",H36&lt;&gt;"",R36&lt;&gt;"")),"Dados base fora da prestação 1","OK")))),"")</f>
        <v/>
      </c>
      <c r="Y36" s="12">
        <f>IFERROR(IF(A36="","",IF(COUNTIFS($A$10:$A$109,A36,$F$10:$F$109,F36)&gt;1,"Prestação duplicada","OK")),"")</f>
        <v/>
      </c>
      <c r="Z36" s="23">
        <f>IFERROR(IF(A36="","",IF(X36&lt;&gt;"OK","Rever estrutura",IF(Y36&lt;&gt;"OK","Prestação duplicada",IF(J36="","Base por completar",IF(J36&lt;0,"Base negativa — validar",IF(COUNTIF($A$10:$A$109,A36)&lt;&gt;COUNTIFS('Parâmetros'!$A$12:$A$111,D36,'Parâmetros'!$B$12:$B$111,"&lt;&gt;"),"Prestações por completar ou a mais",IF(U36&lt;&gt;0,"Distribuição por conciliar",IF(M36&lt;&gt;"Confirmado","Vencimento por confirmar",IF(OR(O36="",O36=0),IF(AND(L36&lt;&gt;"",L36&lt;TODAY()),"Sem pagamento após vencimento registado","Por pagar"),IF(O36&lt;K36,"Pago parcialmente",IF(AND(L36&lt;&gt;"",N36&gt;L36),"Data de pagamento posterior ao vencimento registado","Registado"))))))))))),"")</f>
        <v/>
      </c>
      <c r="AA36" s="22" t="n"/>
      <c r="AB36" s="12">
        <f>IFERROR(IF(OR(A36="",F36=""),"",A36&amp;"|"&amp;F36),"")</f>
        <v/>
      </c>
    </row>
    <row r="37">
      <c r="A37" s="16" t="n"/>
      <c r="B37" s="17" t="n"/>
      <c r="C37" s="18" t="n"/>
      <c r="D37" s="19" t="n"/>
      <c r="E37" s="16" t="n"/>
      <c r="F37" s="19" t="n"/>
      <c r="G37" s="20" t="n"/>
      <c r="H37" s="20" t="n"/>
      <c r="I37" s="10">
        <f>IFERROR(IF(F37&lt;&gt;1,"",IF(OR(G37="",H37=""),"",G37-H37)),"")</f>
        <v/>
      </c>
      <c r="J37" s="10">
        <f>IFERROR(IF(A37="","",INDEX($I$10:$I$109,MATCH(A37&amp;"|1",$AB$10:$AB$109,0))),"")</f>
        <v/>
      </c>
      <c r="K37" s="20" t="n"/>
      <c r="L37" s="11">
        <f>IFERROR(IF(OR(D37="",F37=""),"",INDEX('Parâmetros'!$C$12:$C$111,MATCH(D37&amp;"|"&amp;F37,'Parâmetros'!$F$12:$F$111,0))),"")</f>
        <v/>
      </c>
      <c r="M37" s="12">
        <f>IFERROR(IF(OR(D37="",F37=""),"Por confirmar",INDEX('Parâmetros'!$D$12:$D$111,MATCH(D37&amp;"|"&amp;F37,'Parâmetros'!$F$12:$F$111,0))),"Por confirmar")</f>
        <v/>
      </c>
      <c r="N37" s="21" t="n"/>
      <c r="O37" s="20" t="n"/>
      <c r="P37" s="18" t="n"/>
      <c r="Q37" s="22" t="n"/>
      <c r="R37" s="20" t="n"/>
      <c r="S37" s="10">
        <f>IFERROR(IF(A37="","",INDEX($R$10:$R$109,MATCH(A37&amp;"|1",$AB$10:$AB$109,0))),"")</f>
        <v/>
      </c>
      <c r="T37" s="10">
        <f>IFERROR(IF(A37="","",SUMIF($A$10:$A$109,A37,$K$10:$K$109)),"")</f>
        <v/>
      </c>
      <c r="U37" s="10">
        <f>IFERROR(IF(OR(J37="",T37=""),"",J37-T37),"")</f>
        <v/>
      </c>
      <c r="V37" s="10">
        <f>IFERROR(IF(A37="","",SUMIF($A$10:$A$109,A37,$O$10:$O$109)),"")</f>
        <v/>
      </c>
      <c r="W37" s="10">
        <f>IFERROR(IF(S37="","",V37-S37),"")</f>
        <v/>
      </c>
      <c r="X37" s="23">
        <f>IFERROR(IF(A37="","",IF(COUNTIFS($A$10:$A$109,A37,$F$10:$F$109,1)&lt;&gt;1,"Registo da prestação 1 em falta ou duplicado",IF(COUNTIFS($A$10:$A$109,A37,$B$10:$B$109,B37,$C$10:$C$109,C37,$D$10:$D$109,D37,$E$10:$E$109,E37)&lt;&gt;COUNTIF($A$10:$A$109,A37),"Identificação incoerente",IF(AND(F37&lt;&gt;1,OR(G37&lt;&gt;"",H37&lt;&gt;"",R37&lt;&gt;"")),"Dados base fora da prestação 1","OK")))),"")</f>
        <v/>
      </c>
      <c r="Y37" s="12">
        <f>IFERROR(IF(A37="","",IF(COUNTIFS($A$10:$A$109,A37,$F$10:$F$109,F37)&gt;1,"Prestação duplicada","OK")),"")</f>
        <v/>
      </c>
      <c r="Z37" s="23">
        <f>IFERROR(IF(A37="","",IF(X37&lt;&gt;"OK","Rever estrutura",IF(Y37&lt;&gt;"OK","Prestação duplicada",IF(J37="","Base por completar",IF(J37&lt;0,"Base negativa — validar",IF(COUNTIF($A$10:$A$109,A37)&lt;&gt;COUNTIFS('Parâmetros'!$A$12:$A$111,D37,'Parâmetros'!$B$12:$B$111,"&lt;&gt;"),"Prestações por completar ou a mais",IF(U37&lt;&gt;0,"Distribuição por conciliar",IF(M37&lt;&gt;"Confirmado","Vencimento por confirmar",IF(OR(O37="",O37=0),IF(AND(L37&lt;&gt;"",L37&lt;TODAY()),"Sem pagamento após vencimento registado","Por pagar"),IF(O37&lt;K37,"Pago parcialmente",IF(AND(L37&lt;&gt;"",N37&gt;L37),"Data de pagamento posterior ao vencimento registado","Registado"))))))))))),"")</f>
        <v/>
      </c>
      <c r="AA37" s="22" t="n"/>
      <c r="AB37" s="12">
        <f>IFERROR(IF(OR(A37="",F37=""),"",A37&amp;"|"&amp;F37),"")</f>
        <v/>
      </c>
    </row>
    <row r="38">
      <c r="A38" s="16" t="n"/>
      <c r="B38" s="17" t="n"/>
      <c r="C38" s="18" t="n"/>
      <c r="D38" s="19" t="n"/>
      <c r="E38" s="16" t="n"/>
      <c r="F38" s="19" t="n"/>
      <c r="G38" s="20" t="n"/>
      <c r="H38" s="20" t="n"/>
      <c r="I38" s="10">
        <f>IFERROR(IF(F38&lt;&gt;1,"",IF(OR(G38="",H38=""),"",G38-H38)),"")</f>
        <v/>
      </c>
      <c r="J38" s="10">
        <f>IFERROR(IF(A38="","",INDEX($I$10:$I$109,MATCH(A38&amp;"|1",$AB$10:$AB$109,0))),"")</f>
        <v/>
      </c>
      <c r="K38" s="20" t="n"/>
      <c r="L38" s="11">
        <f>IFERROR(IF(OR(D38="",F38=""),"",INDEX('Parâmetros'!$C$12:$C$111,MATCH(D38&amp;"|"&amp;F38,'Parâmetros'!$F$12:$F$111,0))),"")</f>
        <v/>
      </c>
      <c r="M38" s="12">
        <f>IFERROR(IF(OR(D38="",F38=""),"Por confirmar",INDEX('Parâmetros'!$D$12:$D$111,MATCH(D38&amp;"|"&amp;F38,'Parâmetros'!$F$12:$F$111,0))),"Por confirmar")</f>
        <v/>
      </c>
      <c r="N38" s="21" t="n"/>
      <c r="O38" s="20" t="n"/>
      <c r="P38" s="18" t="n"/>
      <c r="Q38" s="22" t="n"/>
      <c r="R38" s="20" t="n"/>
      <c r="S38" s="10">
        <f>IFERROR(IF(A38="","",INDEX($R$10:$R$109,MATCH(A38&amp;"|1",$AB$10:$AB$109,0))),"")</f>
        <v/>
      </c>
      <c r="T38" s="10">
        <f>IFERROR(IF(A38="","",SUMIF($A$10:$A$109,A38,$K$10:$K$109)),"")</f>
        <v/>
      </c>
      <c r="U38" s="10">
        <f>IFERROR(IF(OR(J38="",T38=""),"",J38-T38),"")</f>
        <v/>
      </c>
      <c r="V38" s="10">
        <f>IFERROR(IF(A38="","",SUMIF($A$10:$A$109,A38,$O$10:$O$109)),"")</f>
        <v/>
      </c>
      <c r="W38" s="10">
        <f>IFERROR(IF(S38="","",V38-S38),"")</f>
        <v/>
      </c>
      <c r="X38" s="23">
        <f>IFERROR(IF(A38="","",IF(COUNTIFS($A$10:$A$109,A38,$F$10:$F$109,1)&lt;&gt;1,"Registo da prestação 1 em falta ou duplicado",IF(COUNTIFS($A$10:$A$109,A38,$B$10:$B$109,B38,$C$10:$C$109,C38,$D$10:$D$109,D38,$E$10:$E$109,E38)&lt;&gt;COUNTIF($A$10:$A$109,A38),"Identificação incoerente",IF(AND(F38&lt;&gt;1,OR(G38&lt;&gt;"",H38&lt;&gt;"",R38&lt;&gt;"")),"Dados base fora da prestação 1","OK")))),"")</f>
        <v/>
      </c>
      <c r="Y38" s="12">
        <f>IFERROR(IF(A38="","",IF(COUNTIFS($A$10:$A$109,A38,$F$10:$F$109,F38)&gt;1,"Prestação duplicada","OK")),"")</f>
        <v/>
      </c>
      <c r="Z38" s="23">
        <f>IFERROR(IF(A38="","",IF(X38&lt;&gt;"OK","Rever estrutura",IF(Y38&lt;&gt;"OK","Prestação duplicada",IF(J38="","Base por completar",IF(J38&lt;0,"Base negativa — validar",IF(COUNTIF($A$10:$A$109,A38)&lt;&gt;COUNTIFS('Parâmetros'!$A$12:$A$111,D38,'Parâmetros'!$B$12:$B$111,"&lt;&gt;"),"Prestações por completar ou a mais",IF(U38&lt;&gt;0,"Distribuição por conciliar",IF(M38&lt;&gt;"Confirmado","Vencimento por confirmar",IF(OR(O38="",O38=0),IF(AND(L38&lt;&gt;"",L38&lt;TODAY()),"Sem pagamento após vencimento registado","Por pagar"),IF(O38&lt;K38,"Pago parcialmente",IF(AND(L38&lt;&gt;"",N38&gt;L38),"Data de pagamento posterior ao vencimento registado","Registado"))))))))))),"")</f>
        <v/>
      </c>
      <c r="AA38" s="22" t="n"/>
      <c r="AB38" s="12">
        <f>IFERROR(IF(OR(A38="",F38=""),"",A38&amp;"|"&amp;F38),"")</f>
        <v/>
      </c>
    </row>
    <row r="39">
      <c r="A39" s="16" t="n"/>
      <c r="B39" s="17" t="n"/>
      <c r="C39" s="18" t="n"/>
      <c r="D39" s="19" t="n"/>
      <c r="E39" s="16" t="n"/>
      <c r="F39" s="19" t="n"/>
      <c r="G39" s="20" t="n"/>
      <c r="H39" s="20" t="n"/>
      <c r="I39" s="10">
        <f>IFERROR(IF(F39&lt;&gt;1,"",IF(OR(G39="",H39=""),"",G39-H39)),"")</f>
        <v/>
      </c>
      <c r="J39" s="10">
        <f>IFERROR(IF(A39="","",INDEX($I$10:$I$109,MATCH(A39&amp;"|1",$AB$10:$AB$109,0))),"")</f>
        <v/>
      </c>
      <c r="K39" s="20" t="n"/>
      <c r="L39" s="11">
        <f>IFERROR(IF(OR(D39="",F39=""),"",INDEX('Parâmetros'!$C$12:$C$111,MATCH(D39&amp;"|"&amp;F39,'Parâmetros'!$F$12:$F$111,0))),"")</f>
        <v/>
      </c>
      <c r="M39" s="12">
        <f>IFERROR(IF(OR(D39="",F39=""),"Por confirmar",INDEX('Parâmetros'!$D$12:$D$111,MATCH(D39&amp;"|"&amp;F39,'Parâmetros'!$F$12:$F$111,0))),"Por confirmar")</f>
        <v/>
      </c>
      <c r="N39" s="21" t="n"/>
      <c r="O39" s="20" t="n"/>
      <c r="P39" s="18" t="n"/>
      <c r="Q39" s="22" t="n"/>
      <c r="R39" s="20" t="n"/>
      <c r="S39" s="10">
        <f>IFERROR(IF(A39="","",INDEX($R$10:$R$109,MATCH(A39&amp;"|1",$AB$10:$AB$109,0))),"")</f>
        <v/>
      </c>
      <c r="T39" s="10">
        <f>IFERROR(IF(A39="","",SUMIF($A$10:$A$109,A39,$K$10:$K$109)),"")</f>
        <v/>
      </c>
      <c r="U39" s="10">
        <f>IFERROR(IF(OR(J39="",T39=""),"",J39-T39),"")</f>
        <v/>
      </c>
      <c r="V39" s="10">
        <f>IFERROR(IF(A39="","",SUMIF($A$10:$A$109,A39,$O$10:$O$109)),"")</f>
        <v/>
      </c>
      <c r="W39" s="10">
        <f>IFERROR(IF(S39="","",V39-S39),"")</f>
        <v/>
      </c>
      <c r="X39" s="23">
        <f>IFERROR(IF(A39="","",IF(COUNTIFS($A$10:$A$109,A39,$F$10:$F$109,1)&lt;&gt;1,"Registo da prestação 1 em falta ou duplicado",IF(COUNTIFS($A$10:$A$109,A39,$B$10:$B$109,B39,$C$10:$C$109,C39,$D$10:$D$109,D39,$E$10:$E$109,E39)&lt;&gt;COUNTIF($A$10:$A$109,A39),"Identificação incoerente",IF(AND(F39&lt;&gt;1,OR(G39&lt;&gt;"",H39&lt;&gt;"",R39&lt;&gt;"")),"Dados base fora da prestação 1","OK")))),"")</f>
        <v/>
      </c>
      <c r="Y39" s="12">
        <f>IFERROR(IF(A39="","",IF(COUNTIFS($A$10:$A$109,A39,$F$10:$F$109,F39)&gt;1,"Prestação duplicada","OK")),"")</f>
        <v/>
      </c>
      <c r="Z39" s="23">
        <f>IFERROR(IF(A39="","",IF(X39&lt;&gt;"OK","Rever estrutura",IF(Y39&lt;&gt;"OK","Prestação duplicada",IF(J39="","Base por completar",IF(J39&lt;0,"Base negativa — validar",IF(COUNTIF($A$10:$A$109,A39)&lt;&gt;COUNTIFS('Parâmetros'!$A$12:$A$111,D39,'Parâmetros'!$B$12:$B$111,"&lt;&gt;"),"Prestações por completar ou a mais",IF(U39&lt;&gt;0,"Distribuição por conciliar",IF(M39&lt;&gt;"Confirmado","Vencimento por confirmar",IF(OR(O39="",O39=0),IF(AND(L39&lt;&gt;"",L39&lt;TODAY()),"Sem pagamento após vencimento registado","Por pagar"),IF(O39&lt;K39,"Pago parcialmente",IF(AND(L39&lt;&gt;"",N39&gt;L39),"Data de pagamento posterior ao vencimento registado","Registado"))))))))))),"")</f>
        <v/>
      </c>
      <c r="AA39" s="22" t="n"/>
      <c r="AB39" s="12">
        <f>IFERROR(IF(OR(A39="",F39=""),"",A39&amp;"|"&amp;F39),"")</f>
        <v/>
      </c>
    </row>
    <row r="40">
      <c r="A40" s="16" t="n"/>
      <c r="B40" s="17" t="n"/>
      <c r="C40" s="18" t="n"/>
      <c r="D40" s="19" t="n"/>
      <c r="E40" s="16" t="n"/>
      <c r="F40" s="19" t="n"/>
      <c r="G40" s="20" t="n"/>
      <c r="H40" s="20" t="n"/>
      <c r="I40" s="10">
        <f>IFERROR(IF(F40&lt;&gt;1,"",IF(OR(G40="",H40=""),"",G40-H40)),"")</f>
        <v/>
      </c>
      <c r="J40" s="10">
        <f>IFERROR(IF(A40="","",INDEX($I$10:$I$109,MATCH(A40&amp;"|1",$AB$10:$AB$109,0))),"")</f>
        <v/>
      </c>
      <c r="K40" s="20" t="n"/>
      <c r="L40" s="11">
        <f>IFERROR(IF(OR(D40="",F40=""),"",INDEX('Parâmetros'!$C$12:$C$111,MATCH(D40&amp;"|"&amp;F40,'Parâmetros'!$F$12:$F$111,0))),"")</f>
        <v/>
      </c>
      <c r="M40" s="12">
        <f>IFERROR(IF(OR(D40="",F40=""),"Por confirmar",INDEX('Parâmetros'!$D$12:$D$111,MATCH(D40&amp;"|"&amp;F40,'Parâmetros'!$F$12:$F$111,0))),"Por confirmar")</f>
        <v/>
      </c>
      <c r="N40" s="21" t="n"/>
      <c r="O40" s="20" t="n"/>
      <c r="P40" s="18" t="n"/>
      <c r="Q40" s="22" t="n"/>
      <c r="R40" s="20" t="n"/>
      <c r="S40" s="10">
        <f>IFERROR(IF(A40="","",INDEX($R$10:$R$109,MATCH(A40&amp;"|1",$AB$10:$AB$109,0))),"")</f>
        <v/>
      </c>
      <c r="T40" s="10">
        <f>IFERROR(IF(A40="","",SUMIF($A$10:$A$109,A40,$K$10:$K$109)),"")</f>
        <v/>
      </c>
      <c r="U40" s="10">
        <f>IFERROR(IF(OR(J40="",T40=""),"",J40-T40),"")</f>
        <v/>
      </c>
      <c r="V40" s="10">
        <f>IFERROR(IF(A40="","",SUMIF($A$10:$A$109,A40,$O$10:$O$109)),"")</f>
        <v/>
      </c>
      <c r="W40" s="10">
        <f>IFERROR(IF(S40="","",V40-S40),"")</f>
        <v/>
      </c>
      <c r="X40" s="23">
        <f>IFERROR(IF(A40="","",IF(COUNTIFS($A$10:$A$109,A40,$F$10:$F$109,1)&lt;&gt;1,"Registo da prestação 1 em falta ou duplicado",IF(COUNTIFS($A$10:$A$109,A40,$B$10:$B$109,B40,$C$10:$C$109,C40,$D$10:$D$109,D40,$E$10:$E$109,E40)&lt;&gt;COUNTIF($A$10:$A$109,A40),"Identificação incoerente",IF(AND(F40&lt;&gt;1,OR(G40&lt;&gt;"",H40&lt;&gt;"",R40&lt;&gt;"")),"Dados base fora da prestação 1","OK")))),"")</f>
        <v/>
      </c>
      <c r="Y40" s="12">
        <f>IFERROR(IF(A40="","",IF(COUNTIFS($A$10:$A$109,A40,$F$10:$F$109,F40)&gt;1,"Prestação duplicada","OK")),"")</f>
        <v/>
      </c>
      <c r="Z40" s="23">
        <f>IFERROR(IF(A40="","",IF(X40&lt;&gt;"OK","Rever estrutura",IF(Y40&lt;&gt;"OK","Prestação duplicada",IF(J40="","Base por completar",IF(J40&lt;0,"Base negativa — validar",IF(COUNTIF($A$10:$A$109,A40)&lt;&gt;COUNTIFS('Parâmetros'!$A$12:$A$111,D40,'Parâmetros'!$B$12:$B$111,"&lt;&gt;"),"Prestações por completar ou a mais",IF(U40&lt;&gt;0,"Distribuição por conciliar",IF(M40&lt;&gt;"Confirmado","Vencimento por confirmar",IF(OR(O40="",O40=0),IF(AND(L40&lt;&gt;"",L40&lt;TODAY()),"Sem pagamento após vencimento registado","Por pagar"),IF(O40&lt;K40,"Pago parcialmente",IF(AND(L40&lt;&gt;"",N40&gt;L40),"Data de pagamento posterior ao vencimento registado","Registado"))))))))))),"")</f>
        <v/>
      </c>
      <c r="AA40" s="22" t="n"/>
      <c r="AB40" s="12">
        <f>IFERROR(IF(OR(A40="",F40=""),"",A40&amp;"|"&amp;F40),"")</f>
        <v/>
      </c>
    </row>
    <row r="41">
      <c r="A41" s="16" t="n"/>
      <c r="B41" s="17" t="n"/>
      <c r="C41" s="18" t="n"/>
      <c r="D41" s="19" t="n"/>
      <c r="E41" s="16" t="n"/>
      <c r="F41" s="19" t="n"/>
      <c r="G41" s="20" t="n"/>
      <c r="H41" s="20" t="n"/>
      <c r="I41" s="10">
        <f>IFERROR(IF(F41&lt;&gt;1,"",IF(OR(G41="",H41=""),"",G41-H41)),"")</f>
        <v/>
      </c>
      <c r="J41" s="10">
        <f>IFERROR(IF(A41="","",INDEX($I$10:$I$109,MATCH(A41&amp;"|1",$AB$10:$AB$109,0))),"")</f>
        <v/>
      </c>
      <c r="K41" s="20" t="n"/>
      <c r="L41" s="11">
        <f>IFERROR(IF(OR(D41="",F41=""),"",INDEX('Parâmetros'!$C$12:$C$111,MATCH(D41&amp;"|"&amp;F41,'Parâmetros'!$F$12:$F$111,0))),"")</f>
        <v/>
      </c>
      <c r="M41" s="12">
        <f>IFERROR(IF(OR(D41="",F41=""),"Por confirmar",INDEX('Parâmetros'!$D$12:$D$111,MATCH(D41&amp;"|"&amp;F41,'Parâmetros'!$F$12:$F$111,0))),"Por confirmar")</f>
        <v/>
      </c>
      <c r="N41" s="21" t="n"/>
      <c r="O41" s="20" t="n"/>
      <c r="P41" s="18" t="n"/>
      <c r="Q41" s="22" t="n"/>
      <c r="R41" s="20" t="n"/>
      <c r="S41" s="10">
        <f>IFERROR(IF(A41="","",INDEX($R$10:$R$109,MATCH(A41&amp;"|1",$AB$10:$AB$109,0))),"")</f>
        <v/>
      </c>
      <c r="T41" s="10">
        <f>IFERROR(IF(A41="","",SUMIF($A$10:$A$109,A41,$K$10:$K$109)),"")</f>
        <v/>
      </c>
      <c r="U41" s="10">
        <f>IFERROR(IF(OR(J41="",T41=""),"",J41-T41),"")</f>
        <v/>
      </c>
      <c r="V41" s="10">
        <f>IFERROR(IF(A41="","",SUMIF($A$10:$A$109,A41,$O$10:$O$109)),"")</f>
        <v/>
      </c>
      <c r="W41" s="10">
        <f>IFERROR(IF(S41="","",V41-S41),"")</f>
        <v/>
      </c>
      <c r="X41" s="23">
        <f>IFERROR(IF(A41="","",IF(COUNTIFS($A$10:$A$109,A41,$F$10:$F$109,1)&lt;&gt;1,"Registo da prestação 1 em falta ou duplicado",IF(COUNTIFS($A$10:$A$109,A41,$B$10:$B$109,B41,$C$10:$C$109,C41,$D$10:$D$109,D41,$E$10:$E$109,E41)&lt;&gt;COUNTIF($A$10:$A$109,A41),"Identificação incoerente",IF(AND(F41&lt;&gt;1,OR(G41&lt;&gt;"",H41&lt;&gt;"",R41&lt;&gt;"")),"Dados base fora da prestação 1","OK")))),"")</f>
        <v/>
      </c>
      <c r="Y41" s="12">
        <f>IFERROR(IF(A41="","",IF(COUNTIFS($A$10:$A$109,A41,$F$10:$F$109,F41)&gt;1,"Prestação duplicada","OK")),"")</f>
        <v/>
      </c>
      <c r="Z41" s="23">
        <f>IFERROR(IF(A41="","",IF(X41&lt;&gt;"OK","Rever estrutura",IF(Y41&lt;&gt;"OK","Prestação duplicada",IF(J41="","Base por completar",IF(J41&lt;0,"Base negativa — validar",IF(COUNTIF($A$10:$A$109,A41)&lt;&gt;COUNTIFS('Parâmetros'!$A$12:$A$111,D41,'Parâmetros'!$B$12:$B$111,"&lt;&gt;"),"Prestações por completar ou a mais",IF(U41&lt;&gt;0,"Distribuição por conciliar",IF(M41&lt;&gt;"Confirmado","Vencimento por confirmar",IF(OR(O41="",O41=0),IF(AND(L41&lt;&gt;"",L41&lt;TODAY()),"Sem pagamento após vencimento registado","Por pagar"),IF(O41&lt;K41,"Pago parcialmente",IF(AND(L41&lt;&gt;"",N41&gt;L41),"Data de pagamento posterior ao vencimento registado","Registado"))))))))))),"")</f>
        <v/>
      </c>
      <c r="AA41" s="22" t="n"/>
      <c r="AB41" s="12">
        <f>IFERROR(IF(OR(A41="",F41=""),"",A41&amp;"|"&amp;F41),"")</f>
        <v/>
      </c>
    </row>
    <row r="42">
      <c r="A42" s="16" t="n"/>
      <c r="B42" s="17" t="n"/>
      <c r="C42" s="18" t="n"/>
      <c r="D42" s="19" t="n"/>
      <c r="E42" s="16" t="n"/>
      <c r="F42" s="19" t="n"/>
      <c r="G42" s="20" t="n"/>
      <c r="H42" s="20" t="n"/>
      <c r="I42" s="10">
        <f>IFERROR(IF(F42&lt;&gt;1,"",IF(OR(G42="",H42=""),"",G42-H42)),"")</f>
        <v/>
      </c>
      <c r="J42" s="10">
        <f>IFERROR(IF(A42="","",INDEX($I$10:$I$109,MATCH(A42&amp;"|1",$AB$10:$AB$109,0))),"")</f>
        <v/>
      </c>
      <c r="K42" s="20" t="n"/>
      <c r="L42" s="11">
        <f>IFERROR(IF(OR(D42="",F42=""),"",INDEX('Parâmetros'!$C$12:$C$111,MATCH(D42&amp;"|"&amp;F42,'Parâmetros'!$F$12:$F$111,0))),"")</f>
        <v/>
      </c>
      <c r="M42" s="12">
        <f>IFERROR(IF(OR(D42="",F42=""),"Por confirmar",INDEX('Parâmetros'!$D$12:$D$111,MATCH(D42&amp;"|"&amp;F42,'Parâmetros'!$F$12:$F$111,0))),"Por confirmar")</f>
        <v/>
      </c>
      <c r="N42" s="21" t="n"/>
      <c r="O42" s="20" t="n"/>
      <c r="P42" s="18" t="n"/>
      <c r="Q42" s="22" t="n"/>
      <c r="R42" s="20" t="n"/>
      <c r="S42" s="10">
        <f>IFERROR(IF(A42="","",INDEX($R$10:$R$109,MATCH(A42&amp;"|1",$AB$10:$AB$109,0))),"")</f>
        <v/>
      </c>
      <c r="T42" s="10">
        <f>IFERROR(IF(A42="","",SUMIF($A$10:$A$109,A42,$K$10:$K$109)),"")</f>
        <v/>
      </c>
      <c r="U42" s="10">
        <f>IFERROR(IF(OR(J42="",T42=""),"",J42-T42),"")</f>
        <v/>
      </c>
      <c r="V42" s="10">
        <f>IFERROR(IF(A42="","",SUMIF($A$10:$A$109,A42,$O$10:$O$109)),"")</f>
        <v/>
      </c>
      <c r="W42" s="10">
        <f>IFERROR(IF(S42="","",V42-S42),"")</f>
        <v/>
      </c>
      <c r="X42" s="23">
        <f>IFERROR(IF(A42="","",IF(COUNTIFS($A$10:$A$109,A42,$F$10:$F$109,1)&lt;&gt;1,"Registo da prestação 1 em falta ou duplicado",IF(COUNTIFS($A$10:$A$109,A42,$B$10:$B$109,B42,$C$10:$C$109,C42,$D$10:$D$109,D42,$E$10:$E$109,E42)&lt;&gt;COUNTIF($A$10:$A$109,A42),"Identificação incoerente",IF(AND(F42&lt;&gt;1,OR(G42&lt;&gt;"",H42&lt;&gt;"",R42&lt;&gt;"")),"Dados base fora da prestação 1","OK")))),"")</f>
        <v/>
      </c>
      <c r="Y42" s="12">
        <f>IFERROR(IF(A42="","",IF(COUNTIFS($A$10:$A$109,A42,$F$10:$F$109,F42)&gt;1,"Prestação duplicada","OK")),"")</f>
        <v/>
      </c>
      <c r="Z42" s="23">
        <f>IFERROR(IF(A42="","",IF(X42&lt;&gt;"OK","Rever estrutura",IF(Y42&lt;&gt;"OK","Prestação duplicada",IF(J42="","Base por completar",IF(J42&lt;0,"Base negativa — validar",IF(COUNTIF($A$10:$A$109,A42)&lt;&gt;COUNTIFS('Parâmetros'!$A$12:$A$111,D42,'Parâmetros'!$B$12:$B$111,"&lt;&gt;"),"Prestações por completar ou a mais",IF(U42&lt;&gt;0,"Distribuição por conciliar",IF(M42&lt;&gt;"Confirmado","Vencimento por confirmar",IF(OR(O42="",O42=0),IF(AND(L42&lt;&gt;"",L42&lt;TODAY()),"Sem pagamento após vencimento registado","Por pagar"),IF(O42&lt;K42,"Pago parcialmente",IF(AND(L42&lt;&gt;"",N42&gt;L42),"Data de pagamento posterior ao vencimento registado","Registado"))))))))))),"")</f>
        <v/>
      </c>
      <c r="AA42" s="22" t="n"/>
      <c r="AB42" s="12">
        <f>IFERROR(IF(OR(A42="",F42=""),"",A42&amp;"|"&amp;F42),"")</f>
        <v/>
      </c>
    </row>
    <row r="43">
      <c r="A43" s="16" t="n"/>
      <c r="B43" s="17" t="n"/>
      <c r="C43" s="18" t="n"/>
      <c r="D43" s="19" t="n"/>
      <c r="E43" s="16" t="n"/>
      <c r="F43" s="19" t="n"/>
      <c r="G43" s="20" t="n"/>
      <c r="H43" s="20" t="n"/>
      <c r="I43" s="10">
        <f>IFERROR(IF(F43&lt;&gt;1,"",IF(OR(G43="",H43=""),"",G43-H43)),"")</f>
        <v/>
      </c>
      <c r="J43" s="10">
        <f>IFERROR(IF(A43="","",INDEX($I$10:$I$109,MATCH(A43&amp;"|1",$AB$10:$AB$109,0))),"")</f>
        <v/>
      </c>
      <c r="K43" s="20" t="n"/>
      <c r="L43" s="11">
        <f>IFERROR(IF(OR(D43="",F43=""),"",INDEX('Parâmetros'!$C$12:$C$111,MATCH(D43&amp;"|"&amp;F43,'Parâmetros'!$F$12:$F$111,0))),"")</f>
        <v/>
      </c>
      <c r="M43" s="12">
        <f>IFERROR(IF(OR(D43="",F43=""),"Por confirmar",INDEX('Parâmetros'!$D$12:$D$111,MATCH(D43&amp;"|"&amp;F43,'Parâmetros'!$F$12:$F$111,0))),"Por confirmar")</f>
        <v/>
      </c>
      <c r="N43" s="21" t="n"/>
      <c r="O43" s="20" t="n"/>
      <c r="P43" s="18" t="n"/>
      <c r="Q43" s="22" t="n"/>
      <c r="R43" s="20" t="n"/>
      <c r="S43" s="10">
        <f>IFERROR(IF(A43="","",INDEX($R$10:$R$109,MATCH(A43&amp;"|1",$AB$10:$AB$109,0))),"")</f>
        <v/>
      </c>
      <c r="T43" s="10">
        <f>IFERROR(IF(A43="","",SUMIF($A$10:$A$109,A43,$K$10:$K$109)),"")</f>
        <v/>
      </c>
      <c r="U43" s="10">
        <f>IFERROR(IF(OR(J43="",T43=""),"",J43-T43),"")</f>
        <v/>
      </c>
      <c r="V43" s="10">
        <f>IFERROR(IF(A43="","",SUMIF($A$10:$A$109,A43,$O$10:$O$109)),"")</f>
        <v/>
      </c>
      <c r="W43" s="10">
        <f>IFERROR(IF(S43="","",V43-S43),"")</f>
        <v/>
      </c>
      <c r="X43" s="23">
        <f>IFERROR(IF(A43="","",IF(COUNTIFS($A$10:$A$109,A43,$F$10:$F$109,1)&lt;&gt;1,"Registo da prestação 1 em falta ou duplicado",IF(COUNTIFS($A$10:$A$109,A43,$B$10:$B$109,B43,$C$10:$C$109,C43,$D$10:$D$109,D43,$E$10:$E$109,E43)&lt;&gt;COUNTIF($A$10:$A$109,A43),"Identificação incoerente",IF(AND(F43&lt;&gt;1,OR(G43&lt;&gt;"",H43&lt;&gt;"",R43&lt;&gt;"")),"Dados base fora da prestação 1","OK")))),"")</f>
        <v/>
      </c>
      <c r="Y43" s="12">
        <f>IFERROR(IF(A43="","",IF(COUNTIFS($A$10:$A$109,A43,$F$10:$F$109,F43)&gt;1,"Prestação duplicada","OK")),"")</f>
        <v/>
      </c>
      <c r="Z43" s="23">
        <f>IFERROR(IF(A43="","",IF(X43&lt;&gt;"OK","Rever estrutura",IF(Y43&lt;&gt;"OK","Prestação duplicada",IF(J43="","Base por completar",IF(J43&lt;0,"Base negativa — validar",IF(COUNTIF($A$10:$A$109,A43)&lt;&gt;COUNTIFS('Parâmetros'!$A$12:$A$111,D43,'Parâmetros'!$B$12:$B$111,"&lt;&gt;"),"Prestações por completar ou a mais",IF(U43&lt;&gt;0,"Distribuição por conciliar",IF(M43&lt;&gt;"Confirmado","Vencimento por confirmar",IF(OR(O43="",O43=0),IF(AND(L43&lt;&gt;"",L43&lt;TODAY()),"Sem pagamento após vencimento registado","Por pagar"),IF(O43&lt;K43,"Pago parcialmente",IF(AND(L43&lt;&gt;"",N43&gt;L43),"Data de pagamento posterior ao vencimento registado","Registado"))))))))))),"")</f>
        <v/>
      </c>
      <c r="AA43" s="22" t="n"/>
      <c r="AB43" s="12">
        <f>IFERROR(IF(OR(A43="",F43=""),"",A43&amp;"|"&amp;F43),"")</f>
        <v/>
      </c>
    </row>
    <row r="44">
      <c r="A44" s="16" t="n"/>
      <c r="B44" s="17" t="n"/>
      <c r="C44" s="18" t="n"/>
      <c r="D44" s="19" t="n"/>
      <c r="E44" s="16" t="n"/>
      <c r="F44" s="19" t="n"/>
      <c r="G44" s="20" t="n"/>
      <c r="H44" s="20" t="n"/>
      <c r="I44" s="10">
        <f>IFERROR(IF(F44&lt;&gt;1,"",IF(OR(G44="",H44=""),"",G44-H44)),"")</f>
        <v/>
      </c>
      <c r="J44" s="10">
        <f>IFERROR(IF(A44="","",INDEX($I$10:$I$109,MATCH(A44&amp;"|1",$AB$10:$AB$109,0))),"")</f>
        <v/>
      </c>
      <c r="K44" s="20" t="n"/>
      <c r="L44" s="11">
        <f>IFERROR(IF(OR(D44="",F44=""),"",INDEX('Parâmetros'!$C$12:$C$111,MATCH(D44&amp;"|"&amp;F44,'Parâmetros'!$F$12:$F$111,0))),"")</f>
        <v/>
      </c>
      <c r="M44" s="12">
        <f>IFERROR(IF(OR(D44="",F44=""),"Por confirmar",INDEX('Parâmetros'!$D$12:$D$111,MATCH(D44&amp;"|"&amp;F44,'Parâmetros'!$F$12:$F$111,0))),"Por confirmar")</f>
        <v/>
      </c>
      <c r="N44" s="21" t="n"/>
      <c r="O44" s="20" t="n"/>
      <c r="P44" s="18" t="n"/>
      <c r="Q44" s="22" t="n"/>
      <c r="R44" s="20" t="n"/>
      <c r="S44" s="10">
        <f>IFERROR(IF(A44="","",INDEX($R$10:$R$109,MATCH(A44&amp;"|1",$AB$10:$AB$109,0))),"")</f>
        <v/>
      </c>
      <c r="T44" s="10">
        <f>IFERROR(IF(A44="","",SUMIF($A$10:$A$109,A44,$K$10:$K$109)),"")</f>
        <v/>
      </c>
      <c r="U44" s="10">
        <f>IFERROR(IF(OR(J44="",T44=""),"",J44-T44),"")</f>
        <v/>
      </c>
      <c r="V44" s="10">
        <f>IFERROR(IF(A44="","",SUMIF($A$10:$A$109,A44,$O$10:$O$109)),"")</f>
        <v/>
      </c>
      <c r="W44" s="10">
        <f>IFERROR(IF(S44="","",V44-S44),"")</f>
        <v/>
      </c>
      <c r="X44" s="23">
        <f>IFERROR(IF(A44="","",IF(COUNTIFS($A$10:$A$109,A44,$F$10:$F$109,1)&lt;&gt;1,"Registo da prestação 1 em falta ou duplicado",IF(COUNTIFS($A$10:$A$109,A44,$B$10:$B$109,B44,$C$10:$C$109,C44,$D$10:$D$109,D44,$E$10:$E$109,E44)&lt;&gt;COUNTIF($A$10:$A$109,A44),"Identificação incoerente",IF(AND(F44&lt;&gt;1,OR(G44&lt;&gt;"",H44&lt;&gt;"",R44&lt;&gt;"")),"Dados base fora da prestação 1","OK")))),"")</f>
        <v/>
      </c>
      <c r="Y44" s="12">
        <f>IFERROR(IF(A44="","",IF(COUNTIFS($A$10:$A$109,A44,$F$10:$F$109,F44)&gt;1,"Prestação duplicada","OK")),"")</f>
        <v/>
      </c>
      <c r="Z44" s="23">
        <f>IFERROR(IF(A44="","",IF(X44&lt;&gt;"OK","Rever estrutura",IF(Y44&lt;&gt;"OK","Prestação duplicada",IF(J44="","Base por completar",IF(J44&lt;0,"Base negativa — validar",IF(COUNTIF($A$10:$A$109,A44)&lt;&gt;COUNTIFS('Parâmetros'!$A$12:$A$111,D44,'Parâmetros'!$B$12:$B$111,"&lt;&gt;"),"Prestações por completar ou a mais",IF(U44&lt;&gt;0,"Distribuição por conciliar",IF(M44&lt;&gt;"Confirmado","Vencimento por confirmar",IF(OR(O44="",O44=0),IF(AND(L44&lt;&gt;"",L44&lt;TODAY()),"Sem pagamento após vencimento registado","Por pagar"),IF(O44&lt;K44,"Pago parcialmente",IF(AND(L44&lt;&gt;"",N44&gt;L44),"Data de pagamento posterior ao vencimento registado","Registado"))))))))))),"")</f>
        <v/>
      </c>
      <c r="AA44" s="22" t="n"/>
      <c r="AB44" s="12">
        <f>IFERROR(IF(OR(A44="",F44=""),"",A44&amp;"|"&amp;F44),"")</f>
        <v/>
      </c>
    </row>
    <row r="45">
      <c r="A45" s="16" t="n"/>
      <c r="B45" s="17" t="n"/>
      <c r="C45" s="18" t="n"/>
      <c r="D45" s="19" t="n"/>
      <c r="E45" s="16" t="n"/>
      <c r="F45" s="19" t="n"/>
      <c r="G45" s="20" t="n"/>
      <c r="H45" s="20" t="n"/>
      <c r="I45" s="10">
        <f>IFERROR(IF(F45&lt;&gt;1,"",IF(OR(G45="",H45=""),"",G45-H45)),"")</f>
        <v/>
      </c>
      <c r="J45" s="10">
        <f>IFERROR(IF(A45="","",INDEX($I$10:$I$109,MATCH(A45&amp;"|1",$AB$10:$AB$109,0))),"")</f>
        <v/>
      </c>
      <c r="K45" s="20" t="n"/>
      <c r="L45" s="11">
        <f>IFERROR(IF(OR(D45="",F45=""),"",INDEX('Parâmetros'!$C$12:$C$111,MATCH(D45&amp;"|"&amp;F45,'Parâmetros'!$F$12:$F$111,0))),"")</f>
        <v/>
      </c>
      <c r="M45" s="12">
        <f>IFERROR(IF(OR(D45="",F45=""),"Por confirmar",INDEX('Parâmetros'!$D$12:$D$111,MATCH(D45&amp;"|"&amp;F45,'Parâmetros'!$F$12:$F$111,0))),"Por confirmar")</f>
        <v/>
      </c>
      <c r="N45" s="21" t="n"/>
      <c r="O45" s="20" t="n"/>
      <c r="P45" s="18" t="n"/>
      <c r="Q45" s="22" t="n"/>
      <c r="R45" s="20" t="n"/>
      <c r="S45" s="10">
        <f>IFERROR(IF(A45="","",INDEX($R$10:$R$109,MATCH(A45&amp;"|1",$AB$10:$AB$109,0))),"")</f>
        <v/>
      </c>
      <c r="T45" s="10">
        <f>IFERROR(IF(A45="","",SUMIF($A$10:$A$109,A45,$K$10:$K$109)),"")</f>
        <v/>
      </c>
      <c r="U45" s="10">
        <f>IFERROR(IF(OR(J45="",T45=""),"",J45-T45),"")</f>
        <v/>
      </c>
      <c r="V45" s="10">
        <f>IFERROR(IF(A45="","",SUMIF($A$10:$A$109,A45,$O$10:$O$109)),"")</f>
        <v/>
      </c>
      <c r="W45" s="10">
        <f>IFERROR(IF(S45="","",V45-S45),"")</f>
        <v/>
      </c>
      <c r="X45" s="23">
        <f>IFERROR(IF(A45="","",IF(COUNTIFS($A$10:$A$109,A45,$F$10:$F$109,1)&lt;&gt;1,"Registo da prestação 1 em falta ou duplicado",IF(COUNTIFS($A$10:$A$109,A45,$B$10:$B$109,B45,$C$10:$C$109,C45,$D$10:$D$109,D45,$E$10:$E$109,E45)&lt;&gt;COUNTIF($A$10:$A$109,A45),"Identificação incoerente",IF(AND(F45&lt;&gt;1,OR(G45&lt;&gt;"",H45&lt;&gt;"",R45&lt;&gt;"")),"Dados base fora da prestação 1","OK")))),"")</f>
        <v/>
      </c>
      <c r="Y45" s="12">
        <f>IFERROR(IF(A45="","",IF(COUNTIFS($A$10:$A$109,A45,$F$10:$F$109,F45)&gt;1,"Prestação duplicada","OK")),"")</f>
        <v/>
      </c>
      <c r="Z45" s="23">
        <f>IFERROR(IF(A45="","",IF(X45&lt;&gt;"OK","Rever estrutura",IF(Y45&lt;&gt;"OK","Prestação duplicada",IF(J45="","Base por completar",IF(J45&lt;0,"Base negativa — validar",IF(COUNTIF($A$10:$A$109,A45)&lt;&gt;COUNTIFS('Parâmetros'!$A$12:$A$111,D45,'Parâmetros'!$B$12:$B$111,"&lt;&gt;"),"Prestações por completar ou a mais",IF(U45&lt;&gt;0,"Distribuição por conciliar",IF(M45&lt;&gt;"Confirmado","Vencimento por confirmar",IF(OR(O45="",O45=0),IF(AND(L45&lt;&gt;"",L45&lt;TODAY()),"Sem pagamento após vencimento registado","Por pagar"),IF(O45&lt;K45,"Pago parcialmente",IF(AND(L45&lt;&gt;"",N45&gt;L45),"Data de pagamento posterior ao vencimento registado","Registado"))))))))))),"")</f>
        <v/>
      </c>
      <c r="AA45" s="22" t="n"/>
      <c r="AB45" s="12">
        <f>IFERROR(IF(OR(A45="",F45=""),"",A45&amp;"|"&amp;F45),"")</f>
        <v/>
      </c>
    </row>
    <row r="46">
      <c r="A46" s="16" t="n"/>
      <c r="B46" s="17" t="n"/>
      <c r="C46" s="18" t="n"/>
      <c r="D46" s="19" t="n"/>
      <c r="E46" s="16" t="n"/>
      <c r="F46" s="19" t="n"/>
      <c r="G46" s="20" t="n"/>
      <c r="H46" s="20" t="n"/>
      <c r="I46" s="10">
        <f>IFERROR(IF(F46&lt;&gt;1,"",IF(OR(G46="",H46=""),"",G46-H46)),"")</f>
        <v/>
      </c>
      <c r="J46" s="10">
        <f>IFERROR(IF(A46="","",INDEX($I$10:$I$109,MATCH(A46&amp;"|1",$AB$10:$AB$109,0))),"")</f>
        <v/>
      </c>
      <c r="K46" s="20" t="n"/>
      <c r="L46" s="11">
        <f>IFERROR(IF(OR(D46="",F46=""),"",INDEX('Parâmetros'!$C$12:$C$111,MATCH(D46&amp;"|"&amp;F46,'Parâmetros'!$F$12:$F$111,0))),"")</f>
        <v/>
      </c>
      <c r="M46" s="12">
        <f>IFERROR(IF(OR(D46="",F46=""),"Por confirmar",INDEX('Parâmetros'!$D$12:$D$111,MATCH(D46&amp;"|"&amp;F46,'Parâmetros'!$F$12:$F$111,0))),"Por confirmar")</f>
        <v/>
      </c>
      <c r="N46" s="21" t="n"/>
      <c r="O46" s="20" t="n"/>
      <c r="P46" s="18" t="n"/>
      <c r="Q46" s="22" t="n"/>
      <c r="R46" s="20" t="n"/>
      <c r="S46" s="10">
        <f>IFERROR(IF(A46="","",INDEX($R$10:$R$109,MATCH(A46&amp;"|1",$AB$10:$AB$109,0))),"")</f>
        <v/>
      </c>
      <c r="T46" s="10">
        <f>IFERROR(IF(A46="","",SUMIF($A$10:$A$109,A46,$K$10:$K$109)),"")</f>
        <v/>
      </c>
      <c r="U46" s="10">
        <f>IFERROR(IF(OR(J46="",T46=""),"",J46-T46),"")</f>
        <v/>
      </c>
      <c r="V46" s="10">
        <f>IFERROR(IF(A46="","",SUMIF($A$10:$A$109,A46,$O$10:$O$109)),"")</f>
        <v/>
      </c>
      <c r="W46" s="10">
        <f>IFERROR(IF(S46="","",V46-S46),"")</f>
        <v/>
      </c>
      <c r="X46" s="23">
        <f>IFERROR(IF(A46="","",IF(COUNTIFS($A$10:$A$109,A46,$F$10:$F$109,1)&lt;&gt;1,"Registo da prestação 1 em falta ou duplicado",IF(COUNTIFS($A$10:$A$109,A46,$B$10:$B$109,B46,$C$10:$C$109,C46,$D$10:$D$109,D46,$E$10:$E$109,E46)&lt;&gt;COUNTIF($A$10:$A$109,A46),"Identificação incoerente",IF(AND(F46&lt;&gt;1,OR(G46&lt;&gt;"",H46&lt;&gt;"",R46&lt;&gt;"")),"Dados base fora da prestação 1","OK")))),"")</f>
        <v/>
      </c>
      <c r="Y46" s="12">
        <f>IFERROR(IF(A46="","",IF(COUNTIFS($A$10:$A$109,A46,$F$10:$F$109,F46)&gt;1,"Prestação duplicada","OK")),"")</f>
        <v/>
      </c>
      <c r="Z46" s="23">
        <f>IFERROR(IF(A46="","",IF(X46&lt;&gt;"OK","Rever estrutura",IF(Y46&lt;&gt;"OK","Prestação duplicada",IF(J46="","Base por completar",IF(J46&lt;0,"Base negativa — validar",IF(COUNTIF($A$10:$A$109,A46)&lt;&gt;COUNTIFS('Parâmetros'!$A$12:$A$111,D46,'Parâmetros'!$B$12:$B$111,"&lt;&gt;"),"Prestações por completar ou a mais",IF(U46&lt;&gt;0,"Distribuição por conciliar",IF(M46&lt;&gt;"Confirmado","Vencimento por confirmar",IF(OR(O46="",O46=0),IF(AND(L46&lt;&gt;"",L46&lt;TODAY()),"Sem pagamento após vencimento registado","Por pagar"),IF(O46&lt;K46,"Pago parcialmente",IF(AND(L46&lt;&gt;"",N46&gt;L46),"Data de pagamento posterior ao vencimento registado","Registado"))))))))))),"")</f>
        <v/>
      </c>
      <c r="AA46" s="22" t="n"/>
      <c r="AB46" s="12">
        <f>IFERROR(IF(OR(A46="",F46=""),"",A46&amp;"|"&amp;F46),"")</f>
        <v/>
      </c>
    </row>
    <row r="47">
      <c r="A47" s="16" t="n"/>
      <c r="B47" s="17" t="n"/>
      <c r="C47" s="18" t="n"/>
      <c r="D47" s="19" t="n"/>
      <c r="E47" s="16" t="n"/>
      <c r="F47" s="19" t="n"/>
      <c r="G47" s="20" t="n"/>
      <c r="H47" s="20" t="n"/>
      <c r="I47" s="10">
        <f>IFERROR(IF(F47&lt;&gt;1,"",IF(OR(G47="",H47=""),"",G47-H47)),"")</f>
        <v/>
      </c>
      <c r="J47" s="10">
        <f>IFERROR(IF(A47="","",INDEX($I$10:$I$109,MATCH(A47&amp;"|1",$AB$10:$AB$109,0))),"")</f>
        <v/>
      </c>
      <c r="K47" s="20" t="n"/>
      <c r="L47" s="11">
        <f>IFERROR(IF(OR(D47="",F47=""),"",INDEX('Parâmetros'!$C$12:$C$111,MATCH(D47&amp;"|"&amp;F47,'Parâmetros'!$F$12:$F$111,0))),"")</f>
        <v/>
      </c>
      <c r="M47" s="12">
        <f>IFERROR(IF(OR(D47="",F47=""),"Por confirmar",INDEX('Parâmetros'!$D$12:$D$111,MATCH(D47&amp;"|"&amp;F47,'Parâmetros'!$F$12:$F$111,0))),"Por confirmar")</f>
        <v/>
      </c>
      <c r="N47" s="21" t="n"/>
      <c r="O47" s="20" t="n"/>
      <c r="P47" s="18" t="n"/>
      <c r="Q47" s="22" t="n"/>
      <c r="R47" s="20" t="n"/>
      <c r="S47" s="10">
        <f>IFERROR(IF(A47="","",INDEX($R$10:$R$109,MATCH(A47&amp;"|1",$AB$10:$AB$109,0))),"")</f>
        <v/>
      </c>
      <c r="T47" s="10">
        <f>IFERROR(IF(A47="","",SUMIF($A$10:$A$109,A47,$K$10:$K$109)),"")</f>
        <v/>
      </c>
      <c r="U47" s="10">
        <f>IFERROR(IF(OR(J47="",T47=""),"",J47-T47),"")</f>
        <v/>
      </c>
      <c r="V47" s="10">
        <f>IFERROR(IF(A47="","",SUMIF($A$10:$A$109,A47,$O$10:$O$109)),"")</f>
        <v/>
      </c>
      <c r="W47" s="10">
        <f>IFERROR(IF(S47="","",V47-S47),"")</f>
        <v/>
      </c>
      <c r="X47" s="23">
        <f>IFERROR(IF(A47="","",IF(COUNTIFS($A$10:$A$109,A47,$F$10:$F$109,1)&lt;&gt;1,"Registo da prestação 1 em falta ou duplicado",IF(COUNTIFS($A$10:$A$109,A47,$B$10:$B$109,B47,$C$10:$C$109,C47,$D$10:$D$109,D47,$E$10:$E$109,E47)&lt;&gt;COUNTIF($A$10:$A$109,A47),"Identificação incoerente",IF(AND(F47&lt;&gt;1,OR(G47&lt;&gt;"",H47&lt;&gt;"",R47&lt;&gt;"")),"Dados base fora da prestação 1","OK")))),"")</f>
        <v/>
      </c>
      <c r="Y47" s="12">
        <f>IFERROR(IF(A47="","",IF(COUNTIFS($A$10:$A$109,A47,$F$10:$F$109,F47)&gt;1,"Prestação duplicada","OK")),"")</f>
        <v/>
      </c>
      <c r="Z47" s="23">
        <f>IFERROR(IF(A47="","",IF(X47&lt;&gt;"OK","Rever estrutura",IF(Y47&lt;&gt;"OK","Prestação duplicada",IF(J47="","Base por completar",IF(J47&lt;0,"Base negativa — validar",IF(COUNTIF($A$10:$A$109,A47)&lt;&gt;COUNTIFS('Parâmetros'!$A$12:$A$111,D47,'Parâmetros'!$B$12:$B$111,"&lt;&gt;"),"Prestações por completar ou a mais",IF(U47&lt;&gt;0,"Distribuição por conciliar",IF(M47&lt;&gt;"Confirmado","Vencimento por confirmar",IF(OR(O47="",O47=0),IF(AND(L47&lt;&gt;"",L47&lt;TODAY()),"Sem pagamento após vencimento registado","Por pagar"),IF(O47&lt;K47,"Pago parcialmente",IF(AND(L47&lt;&gt;"",N47&gt;L47),"Data de pagamento posterior ao vencimento registado","Registado"))))))))))),"")</f>
        <v/>
      </c>
      <c r="AA47" s="22" t="n"/>
      <c r="AB47" s="12">
        <f>IFERROR(IF(OR(A47="",F47=""),"",A47&amp;"|"&amp;F47),"")</f>
        <v/>
      </c>
    </row>
    <row r="48">
      <c r="A48" s="16" t="n"/>
      <c r="B48" s="17" t="n"/>
      <c r="C48" s="18" t="n"/>
      <c r="D48" s="19" t="n"/>
      <c r="E48" s="16" t="n"/>
      <c r="F48" s="19" t="n"/>
      <c r="G48" s="20" t="n"/>
      <c r="H48" s="20" t="n"/>
      <c r="I48" s="10">
        <f>IFERROR(IF(F48&lt;&gt;1,"",IF(OR(G48="",H48=""),"",G48-H48)),"")</f>
        <v/>
      </c>
      <c r="J48" s="10">
        <f>IFERROR(IF(A48="","",INDEX($I$10:$I$109,MATCH(A48&amp;"|1",$AB$10:$AB$109,0))),"")</f>
        <v/>
      </c>
      <c r="K48" s="20" t="n"/>
      <c r="L48" s="11">
        <f>IFERROR(IF(OR(D48="",F48=""),"",INDEX('Parâmetros'!$C$12:$C$111,MATCH(D48&amp;"|"&amp;F48,'Parâmetros'!$F$12:$F$111,0))),"")</f>
        <v/>
      </c>
      <c r="M48" s="12">
        <f>IFERROR(IF(OR(D48="",F48=""),"Por confirmar",INDEX('Parâmetros'!$D$12:$D$111,MATCH(D48&amp;"|"&amp;F48,'Parâmetros'!$F$12:$F$111,0))),"Por confirmar")</f>
        <v/>
      </c>
      <c r="N48" s="21" t="n"/>
      <c r="O48" s="20" t="n"/>
      <c r="P48" s="18" t="n"/>
      <c r="Q48" s="22" t="n"/>
      <c r="R48" s="20" t="n"/>
      <c r="S48" s="10">
        <f>IFERROR(IF(A48="","",INDEX($R$10:$R$109,MATCH(A48&amp;"|1",$AB$10:$AB$109,0))),"")</f>
        <v/>
      </c>
      <c r="T48" s="10">
        <f>IFERROR(IF(A48="","",SUMIF($A$10:$A$109,A48,$K$10:$K$109)),"")</f>
        <v/>
      </c>
      <c r="U48" s="10">
        <f>IFERROR(IF(OR(J48="",T48=""),"",J48-T48),"")</f>
        <v/>
      </c>
      <c r="V48" s="10">
        <f>IFERROR(IF(A48="","",SUMIF($A$10:$A$109,A48,$O$10:$O$109)),"")</f>
        <v/>
      </c>
      <c r="W48" s="10">
        <f>IFERROR(IF(S48="","",V48-S48),"")</f>
        <v/>
      </c>
      <c r="X48" s="23">
        <f>IFERROR(IF(A48="","",IF(COUNTIFS($A$10:$A$109,A48,$F$10:$F$109,1)&lt;&gt;1,"Registo da prestação 1 em falta ou duplicado",IF(COUNTIFS($A$10:$A$109,A48,$B$10:$B$109,B48,$C$10:$C$109,C48,$D$10:$D$109,D48,$E$10:$E$109,E48)&lt;&gt;COUNTIF($A$10:$A$109,A48),"Identificação incoerente",IF(AND(F48&lt;&gt;1,OR(G48&lt;&gt;"",H48&lt;&gt;"",R48&lt;&gt;"")),"Dados base fora da prestação 1","OK")))),"")</f>
        <v/>
      </c>
      <c r="Y48" s="12">
        <f>IFERROR(IF(A48="","",IF(COUNTIFS($A$10:$A$109,A48,$F$10:$F$109,F48)&gt;1,"Prestação duplicada","OK")),"")</f>
        <v/>
      </c>
      <c r="Z48" s="23">
        <f>IFERROR(IF(A48="","",IF(X48&lt;&gt;"OK","Rever estrutura",IF(Y48&lt;&gt;"OK","Prestação duplicada",IF(J48="","Base por completar",IF(J48&lt;0,"Base negativa — validar",IF(COUNTIF($A$10:$A$109,A48)&lt;&gt;COUNTIFS('Parâmetros'!$A$12:$A$111,D48,'Parâmetros'!$B$12:$B$111,"&lt;&gt;"),"Prestações por completar ou a mais",IF(U48&lt;&gt;0,"Distribuição por conciliar",IF(M48&lt;&gt;"Confirmado","Vencimento por confirmar",IF(OR(O48="",O48=0),IF(AND(L48&lt;&gt;"",L48&lt;TODAY()),"Sem pagamento após vencimento registado","Por pagar"),IF(O48&lt;K48,"Pago parcialmente",IF(AND(L48&lt;&gt;"",N48&gt;L48),"Data de pagamento posterior ao vencimento registado","Registado"))))))))))),"")</f>
        <v/>
      </c>
      <c r="AA48" s="22" t="n"/>
      <c r="AB48" s="12">
        <f>IFERROR(IF(OR(A48="",F48=""),"",A48&amp;"|"&amp;F48),"")</f>
        <v/>
      </c>
    </row>
    <row r="49">
      <c r="A49" s="16" t="n"/>
      <c r="B49" s="17" t="n"/>
      <c r="C49" s="18" t="n"/>
      <c r="D49" s="19" t="n"/>
      <c r="E49" s="16" t="n"/>
      <c r="F49" s="19" t="n"/>
      <c r="G49" s="20" t="n"/>
      <c r="H49" s="20" t="n"/>
      <c r="I49" s="10">
        <f>IFERROR(IF(F49&lt;&gt;1,"",IF(OR(G49="",H49=""),"",G49-H49)),"")</f>
        <v/>
      </c>
      <c r="J49" s="10">
        <f>IFERROR(IF(A49="","",INDEX($I$10:$I$109,MATCH(A49&amp;"|1",$AB$10:$AB$109,0))),"")</f>
        <v/>
      </c>
      <c r="K49" s="20" t="n"/>
      <c r="L49" s="11">
        <f>IFERROR(IF(OR(D49="",F49=""),"",INDEX('Parâmetros'!$C$12:$C$111,MATCH(D49&amp;"|"&amp;F49,'Parâmetros'!$F$12:$F$111,0))),"")</f>
        <v/>
      </c>
      <c r="M49" s="12">
        <f>IFERROR(IF(OR(D49="",F49=""),"Por confirmar",INDEX('Parâmetros'!$D$12:$D$111,MATCH(D49&amp;"|"&amp;F49,'Parâmetros'!$F$12:$F$111,0))),"Por confirmar")</f>
        <v/>
      </c>
      <c r="N49" s="21" t="n"/>
      <c r="O49" s="20" t="n"/>
      <c r="P49" s="18" t="n"/>
      <c r="Q49" s="22" t="n"/>
      <c r="R49" s="20" t="n"/>
      <c r="S49" s="10">
        <f>IFERROR(IF(A49="","",INDEX($R$10:$R$109,MATCH(A49&amp;"|1",$AB$10:$AB$109,0))),"")</f>
        <v/>
      </c>
      <c r="T49" s="10">
        <f>IFERROR(IF(A49="","",SUMIF($A$10:$A$109,A49,$K$10:$K$109)),"")</f>
        <v/>
      </c>
      <c r="U49" s="10">
        <f>IFERROR(IF(OR(J49="",T49=""),"",J49-T49),"")</f>
        <v/>
      </c>
      <c r="V49" s="10">
        <f>IFERROR(IF(A49="","",SUMIF($A$10:$A$109,A49,$O$10:$O$109)),"")</f>
        <v/>
      </c>
      <c r="W49" s="10">
        <f>IFERROR(IF(S49="","",V49-S49),"")</f>
        <v/>
      </c>
      <c r="X49" s="23">
        <f>IFERROR(IF(A49="","",IF(COUNTIFS($A$10:$A$109,A49,$F$10:$F$109,1)&lt;&gt;1,"Registo da prestação 1 em falta ou duplicado",IF(COUNTIFS($A$10:$A$109,A49,$B$10:$B$109,B49,$C$10:$C$109,C49,$D$10:$D$109,D49,$E$10:$E$109,E49)&lt;&gt;COUNTIF($A$10:$A$109,A49),"Identificação incoerente",IF(AND(F49&lt;&gt;1,OR(G49&lt;&gt;"",H49&lt;&gt;"",R49&lt;&gt;"")),"Dados base fora da prestação 1","OK")))),"")</f>
        <v/>
      </c>
      <c r="Y49" s="12">
        <f>IFERROR(IF(A49="","",IF(COUNTIFS($A$10:$A$109,A49,$F$10:$F$109,F49)&gt;1,"Prestação duplicada","OK")),"")</f>
        <v/>
      </c>
      <c r="Z49" s="23">
        <f>IFERROR(IF(A49="","",IF(X49&lt;&gt;"OK","Rever estrutura",IF(Y49&lt;&gt;"OK","Prestação duplicada",IF(J49="","Base por completar",IF(J49&lt;0,"Base negativa — validar",IF(COUNTIF($A$10:$A$109,A49)&lt;&gt;COUNTIFS('Parâmetros'!$A$12:$A$111,D49,'Parâmetros'!$B$12:$B$111,"&lt;&gt;"),"Prestações por completar ou a mais",IF(U49&lt;&gt;0,"Distribuição por conciliar",IF(M49&lt;&gt;"Confirmado","Vencimento por confirmar",IF(OR(O49="",O49=0),IF(AND(L49&lt;&gt;"",L49&lt;TODAY()),"Sem pagamento após vencimento registado","Por pagar"),IF(O49&lt;K49,"Pago parcialmente",IF(AND(L49&lt;&gt;"",N49&gt;L49),"Data de pagamento posterior ao vencimento registado","Registado"))))))))))),"")</f>
        <v/>
      </c>
      <c r="AA49" s="22" t="n"/>
      <c r="AB49" s="12">
        <f>IFERROR(IF(OR(A49="",F49=""),"",A49&amp;"|"&amp;F49),"")</f>
        <v/>
      </c>
    </row>
    <row r="50">
      <c r="A50" s="16" t="n"/>
      <c r="B50" s="17" t="n"/>
      <c r="C50" s="18" t="n"/>
      <c r="D50" s="19" t="n"/>
      <c r="E50" s="16" t="n"/>
      <c r="F50" s="19" t="n"/>
      <c r="G50" s="20" t="n"/>
      <c r="H50" s="20" t="n"/>
      <c r="I50" s="10">
        <f>IFERROR(IF(F50&lt;&gt;1,"",IF(OR(G50="",H50=""),"",G50-H50)),"")</f>
        <v/>
      </c>
      <c r="J50" s="10">
        <f>IFERROR(IF(A50="","",INDEX($I$10:$I$109,MATCH(A50&amp;"|1",$AB$10:$AB$109,0))),"")</f>
        <v/>
      </c>
      <c r="K50" s="20" t="n"/>
      <c r="L50" s="11">
        <f>IFERROR(IF(OR(D50="",F50=""),"",INDEX('Parâmetros'!$C$12:$C$111,MATCH(D50&amp;"|"&amp;F50,'Parâmetros'!$F$12:$F$111,0))),"")</f>
        <v/>
      </c>
      <c r="M50" s="12">
        <f>IFERROR(IF(OR(D50="",F50=""),"Por confirmar",INDEX('Parâmetros'!$D$12:$D$111,MATCH(D50&amp;"|"&amp;F50,'Parâmetros'!$F$12:$F$111,0))),"Por confirmar")</f>
        <v/>
      </c>
      <c r="N50" s="21" t="n"/>
      <c r="O50" s="20" t="n"/>
      <c r="P50" s="18" t="n"/>
      <c r="Q50" s="22" t="n"/>
      <c r="R50" s="20" t="n"/>
      <c r="S50" s="10">
        <f>IFERROR(IF(A50="","",INDEX($R$10:$R$109,MATCH(A50&amp;"|1",$AB$10:$AB$109,0))),"")</f>
        <v/>
      </c>
      <c r="T50" s="10">
        <f>IFERROR(IF(A50="","",SUMIF($A$10:$A$109,A50,$K$10:$K$109)),"")</f>
        <v/>
      </c>
      <c r="U50" s="10">
        <f>IFERROR(IF(OR(J50="",T50=""),"",J50-T50),"")</f>
        <v/>
      </c>
      <c r="V50" s="10">
        <f>IFERROR(IF(A50="","",SUMIF($A$10:$A$109,A50,$O$10:$O$109)),"")</f>
        <v/>
      </c>
      <c r="W50" s="10">
        <f>IFERROR(IF(S50="","",V50-S50),"")</f>
        <v/>
      </c>
      <c r="X50" s="23">
        <f>IFERROR(IF(A50="","",IF(COUNTIFS($A$10:$A$109,A50,$F$10:$F$109,1)&lt;&gt;1,"Registo da prestação 1 em falta ou duplicado",IF(COUNTIFS($A$10:$A$109,A50,$B$10:$B$109,B50,$C$10:$C$109,C50,$D$10:$D$109,D50,$E$10:$E$109,E50)&lt;&gt;COUNTIF($A$10:$A$109,A50),"Identificação incoerente",IF(AND(F50&lt;&gt;1,OR(G50&lt;&gt;"",H50&lt;&gt;"",R50&lt;&gt;"")),"Dados base fora da prestação 1","OK")))),"")</f>
        <v/>
      </c>
      <c r="Y50" s="12">
        <f>IFERROR(IF(A50="","",IF(COUNTIFS($A$10:$A$109,A50,$F$10:$F$109,F50)&gt;1,"Prestação duplicada","OK")),"")</f>
        <v/>
      </c>
      <c r="Z50" s="23">
        <f>IFERROR(IF(A50="","",IF(X50&lt;&gt;"OK","Rever estrutura",IF(Y50&lt;&gt;"OK","Prestação duplicada",IF(J50="","Base por completar",IF(J50&lt;0,"Base negativa — validar",IF(COUNTIF($A$10:$A$109,A50)&lt;&gt;COUNTIFS('Parâmetros'!$A$12:$A$111,D50,'Parâmetros'!$B$12:$B$111,"&lt;&gt;"),"Prestações por completar ou a mais",IF(U50&lt;&gt;0,"Distribuição por conciliar",IF(M50&lt;&gt;"Confirmado","Vencimento por confirmar",IF(OR(O50="",O50=0),IF(AND(L50&lt;&gt;"",L50&lt;TODAY()),"Sem pagamento após vencimento registado","Por pagar"),IF(O50&lt;K50,"Pago parcialmente",IF(AND(L50&lt;&gt;"",N50&gt;L50),"Data de pagamento posterior ao vencimento registado","Registado"))))))))))),"")</f>
        <v/>
      </c>
      <c r="AA50" s="22" t="n"/>
      <c r="AB50" s="12">
        <f>IFERROR(IF(OR(A50="",F50=""),"",A50&amp;"|"&amp;F50),"")</f>
        <v/>
      </c>
    </row>
    <row r="51">
      <c r="A51" s="16" t="n"/>
      <c r="B51" s="17" t="n"/>
      <c r="C51" s="18" t="n"/>
      <c r="D51" s="19" t="n"/>
      <c r="E51" s="16" t="n"/>
      <c r="F51" s="19" t="n"/>
      <c r="G51" s="20" t="n"/>
      <c r="H51" s="20" t="n"/>
      <c r="I51" s="10">
        <f>IFERROR(IF(F51&lt;&gt;1,"",IF(OR(G51="",H51=""),"",G51-H51)),"")</f>
        <v/>
      </c>
      <c r="J51" s="10">
        <f>IFERROR(IF(A51="","",INDEX($I$10:$I$109,MATCH(A51&amp;"|1",$AB$10:$AB$109,0))),"")</f>
        <v/>
      </c>
      <c r="K51" s="20" t="n"/>
      <c r="L51" s="11">
        <f>IFERROR(IF(OR(D51="",F51=""),"",INDEX('Parâmetros'!$C$12:$C$111,MATCH(D51&amp;"|"&amp;F51,'Parâmetros'!$F$12:$F$111,0))),"")</f>
        <v/>
      </c>
      <c r="M51" s="12">
        <f>IFERROR(IF(OR(D51="",F51=""),"Por confirmar",INDEX('Parâmetros'!$D$12:$D$111,MATCH(D51&amp;"|"&amp;F51,'Parâmetros'!$F$12:$F$111,0))),"Por confirmar")</f>
        <v/>
      </c>
      <c r="N51" s="21" t="n"/>
      <c r="O51" s="20" t="n"/>
      <c r="P51" s="18" t="n"/>
      <c r="Q51" s="22" t="n"/>
      <c r="R51" s="20" t="n"/>
      <c r="S51" s="10">
        <f>IFERROR(IF(A51="","",INDEX($R$10:$R$109,MATCH(A51&amp;"|1",$AB$10:$AB$109,0))),"")</f>
        <v/>
      </c>
      <c r="T51" s="10">
        <f>IFERROR(IF(A51="","",SUMIF($A$10:$A$109,A51,$K$10:$K$109)),"")</f>
        <v/>
      </c>
      <c r="U51" s="10">
        <f>IFERROR(IF(OR(J51="",T51=""),"",J51-T51),"")</f>
        <v/>
      </c>
      <c r="V51" s="10">
        <f>IFERROR(IF(A51="","",SUMIF($A$10:$A$109,A51,$O$10:$O$109)),"")</f>
        <v/>
      </c>
      <c r="W51" s="10">
        <f>IFERROR(IF(S51="","",V51-S51),"")</f>
        <v/>
      </c>
      <c r="X51" s="23">
        <f>IFERROR(IF(A51="","",IF(COUNTIFS($A$10:$A$109,A51,$F$10:$F$109,1)&lt;&gt;1,"Registo da prestação 1 em falta ou duplicado",IF(COUNTIFS($A$10:$A$109,A51,$B$10:$B$109,B51,$C$10:$C$109,C51,$D$10:$D$109,D51,$E$10:$E$109,E51)&lt;&gt;COUNTIF($A$10:$A$109,A51),"Identificação incoerente",IF(AND(F51&lt;&gt;1,OR(G51&lt;&gt;"",H51&lt;&gt;"",R51&lt;&gt;"")),"Dados base fora da prestação 1","OK")))),"")</f>
        <v/>
      </c>
      <c r="Y51" s="12">
        <f>IFERROR(IF(A51="","",IF(COUNTIFS($A$10:$A$109,A51,$F$10:$F$109,F51)&gt;1,"Prestação duplicada","OK")),"")</f>
        <v/>
      </c>
      <c r="Z51" s="23">
        <f>IFERROR(IF(A51="","",IF(X51&lt;&gt;"OK","Rever estrutura",IF(Y51&lt;&gt;"OK","Prestação duplicada",IF(J51="","Base por completar",IF(J51&lt;0,"Base negativa — validar",IF(COUNTIF($A$10:$A$109,A51)&lt;&gt;COUNTIFS('Parâmetros'!$A$12:$A$111,D51,'Parâmetros'!$B$12:$B$111,"&lt;&gt;"),"Prestações por completar ou a mais",IF(U51&lt;&gt;0,"Distribuição por conciliar",IF(M51&lt;&gt;"Confirmado","Vencimento por confirmar",IF(OR(O51="",O51=0),IF(AND(L51&lt;&gt;"",L51&lt;TODAY()),"Sem pagamento após vencimento registado","Por pagar"),IF(O51&lt;K51,"Pago parcialmente",IF(AND(L51&lt;&gt;"",N51&gt;L51),"Data de pagamento posterior ao vencimento registado","Registado"))))))))))),"")</f>
        <v/>
      </c>
      <c r="AA51" s="22" t="n"/>
      <c r="AB51" s="12">
        <f>IFERROR(IF(OR(A51="",F51=""),"",A51&amp;"|"&amp;F51),"")</f>
        <v/>
      </c>
    </row>
    <row r="52">
      <c r="A52" s="16" t="n"/>
      <c r="B52" s="17" t="n"/>
      <c r="C52" s="18" t="n"/>
      <c r="D52" s="19" t="n"/>
      <c r="E52" s="16" t="n"/>
      <c r="F52" s="19" t="n"/>
      <c r="G52" s="20" t="n"/>
      <c r="H52" s="20" t="n"/>
      <c r="I52" s="10">
        <f>IFERROR(IF(F52&lt;&gt;1,"",IF(OR(G52="",H52=""),"",G52-H52)),"")</f>
        <v/>
      </c>
      <c r="J52" s="10">
        <f>IFERROR(IF(A52="","",INDEX($I$10:$I$109,MATCH(A52&amp;"|1",$AB$10:$AB$109,0))),"")</f>
        <v/>
      </c>
      <c r="K52" s="20" t="n"/>
      <c r="L52" s="11">
        <f>IFERROR(IF(OR(D52="",F52=""),"",INDEX('Parâmetros'!$C$12:$C$111,MATCH(D52&amp;"|"&amp;F52,'Parâmetros'!$F$12:$F$111,0))),"")</f>
        <v/>
      </c>
      <c r="M52" s="12">
        <f>IFERROR(IF(OR(D52="",F52=""),"Por confirmar",INDEX('Parâmetros'!$D$12:$D$111,MATCH(D52&amp;"|"&amp;F52,'Parâmetros'!$F$12:$F$111,0))),"Por confirmar")</f>
        <v/>
      </c>
      <c r="N52" s="21" t="n"/>
      <c r="O52" s="20" t="n"/>
      <c r="P52" s="18" t="n"/>
      <c r="Q52" s="22" t="n"/>
      <c r="R52" s="20" t="n"/>
      <c r="S52" s="10">
        <f>IFERROR(IF(A52="","",INDEX($R$10:$R$109,MATCH(A52&amp;"|1",$AB$10:$AB$109,0))),"")</f>
        <v/>
      </c>
      <c r="T52" s="10">
        <f>IFERROR(IF(A52="","",SUMIF($A$10:$A$109,A52,$K$10:$K$109)),"")</f>
        <v/>
      </c>
      <c r="U52" s="10">
        <f>IFERROR(IF(OR(J52="",T52=""),"",J52-T52),"")</f>
        <v/>
      </c>
      <c r="V52" s="10">
        <f>IFERROR(IF(A52="","",SUMIF($A$10:$A$109,A52,$O$10:$O$109)),"")</f>
        <v/>
      </c>
      <c r="W52" s="10">
        <f>IFERROR(IF(S52="","",V52-S52),"")</f>
        <v/>
      </c>
      <c r="X52" s="23">
        <f>IFERROR(IF(A52="","",IF(COUNTIFS($A$10:$A$109,A52,$F$10:$F$109,1)&lt;&gt;1,"Registo da prestação 1 em falta ou duplicado",IF(COUNTIFS($A$10:$A$109,A52,$B$10:$B$109,B52,$C$10:$C$109,C52,$D$10:$D$109,D52,$E$10:$E$109,E52)&lt;&gt;COUNTIF($A$10:$A$109,A52),"Identificação incoerente",IF(AND(F52&lt;&gt;1,OR(G52&lt;&gt;"",H52&lt;&gt;"",R52&lt;&gt;"")),"Dados base fora da prestação 1","OK")))),"")</f>
        <v/>
      </c>
      <c r="Y52" s="12">
        <f>IFERROR(IF(A52="","",IF(COUNTIFS($A$10:$A$109,A52,$F$10:$F$109,F52)&gt;1,"Prestação duplicada","OK")),"")</f>
        <v/>
      </c>
      <c r="Z52" s="23">
        <f>IFERROR(IF(A52="","",IF(X52&lt;&gt;"OK","Rever estrutura",IF(Y52&lt;&gt;"OK","Prestação duplicada",IF(J52="","Base por completar",IF(J52&lt;0,"Base negativa — validar",IF(COUNTIF($A$10:$A$109,A52)&lt;&gt;COUNTIFS('Parâmetros'!$A$12:$A$111,D52,'Parâmetros'!$B$12:$B$111,"&lt;&gt;"),"Prestações por completar ou a mais",IF(U52&lt;&gt;0,"Distribuição por conciliar",IF(M52&lt;&gt;"Confirmado","Vencimento por confirmar",IF(OR(O52="",O52=0),IF(AND(L52&lt;&gt;"",L52&lt;TODAY()),"Sem pagamento após vencimento registado","Por pagar"),IF(O52&lt;K52,"Pago parcialmente",IF(AND(L52&lt;&gt;"",N52&gt;L52),"Data de pagamento posterior ao vencimento registado","Registado"))))))))))),"")</f>
        <v/>
      </c>
      <c r="AA52" s="22" t="n"/>
      <c r="AB52" s="12">
        <f>IFERROR(IF(OR(A52="",F52=""),"",A52&amp;"|"&amp;F52),"")</f>
        <v/>
      </c>
    </row>
    <row r="53">
      <c r="A53" s="16" t="n"/>
      <c r="B53" s="17" t="n"/>
      <c r="C53" s="18" t="n"/>
      <c r="D53" s="19" t="n"/>
      <c r="E53" s="16" t="n"/>
      <c r="F53" s="19" t="n"/>
      <c r="G53" s="20" t="n"/>
      <c r="H53" s="20" t="n"/>
      <c r="I53" s="10">
        <f>IFERROR(IF(F53&lt;&gt;1,"",IF(OR(G53="",H53=""),"",G53-H53)),"")</f>
        <v/>
      </c>
      <c r="J53" s="10">
        <f>IFERROR(IF(A53="","",INDEX($I$10:$I$109,MATCH(A53&amp;"|1",$AB$10:$AB$109,0))),"")</f>
        <v/>
      </c>
      <c r="K53" s="20" t="n"/>
      <c r="L53" s="11">
        <f>IFERROR(IF(OR(D53="",F53=""),"",INDEX('Parâmetros'!$C$12:$C$111,MATCH(D53&amp;"|"&amp;F53,'Parâmetros'!$F$12:$F$111,0))),"")</f>
        <v/>
      </c>
      <c r="M53" s="12">
        <f>IFERROR(IF(OR(D53="",F53=""),"Por confirmar",INDEX('Parâmetros'!$D$12:$D$111,MATCH(D53&amp;"|"&amp;F53,'Parâmetros'!$F$12:$F$111,0))),"Por confirmar")</f>
        <v/>
      </c>
      <c r="N53" s="21" t="n"/>
      <c r="O53" s="20" t="n"/>
      <c r="P53" s="18" t="n"/>
      <c r="Q53" s="22" t="n"/>
      <c r="R53" s="20" t="n"/>
      <c r="S53" s="10">
        <f>IFERROR(IF(A53="","",INDEX($R$10:$R$109,MATCH(A53&amp;"|1",$AB$10:$AB$109,0))),"")</f>
        <v/>
      </c>
      <c r="T53" s="10">
        <f>IFERROR(IF(A53="","",SUMIF($A$10:$A$109,A53,$K$10:$K$109)),"")</f>
        <v/>
      </c>
      <c r="U53" s="10">
        <f>IFERROR(IF(OR(J53="",T53=""),"",J53-T53),"")</f>
        <v/>
      </c>
      <c r="V53" s="10">
        <f>IFERROR(IF(A53="","",SUMIF($A$10:$A$109,A53,$O$10:$O$109)),"")</f>
        <v/>
      </c>
      <c r="W53" s="10">
        <f>IFERROR(IF(S53="","",V53-S53),"")</f>
        <v/>
      </c>
      <c r="X53" s="23">
        <f>IFERROR(IF(A53="","",IF(COUNTIFS($A$10:$A$109,A53,$F$10:$F$109,1)&lt;&gt;1,"Registo da prestação 1 em falta ou duplicado",IF(COUNTIFS($A$10:$A$109,A53,$B$10:$B$109,B53,$C$10:$C$109,C53,$D$10:$D$109,D53,$E$10:$E$109,E53)&lt;&gt;COUNTIF($A$10:$A$109,A53),"Identificação incoerente",IF(AND(F53&lt;&gt;1,OR(G53&lt;&gt;"",H53&lt;&gt;"",R53&lt;&gt;"")),"Dados base fora da prestação 1","OK")))),"")</f>
        <v/>
      </c>
      <c r="Y53" s="12">
        <f>IFERROR(IF(A53="","",IF(COUNTIFS($A$10:$A$109,A53,$F$10:$F$109,F53)&gt;1,"Prestação duplicada","OK")),"")</f>
        <v/>
      </c>
      <c r="Z53" s="23">
        <f>IFERROR(IF(A53="","",IF(X53&lt;&gt;"OK","Rever estrutura",IF(Y53&lt;&gt;"OK","Prestação duplicada",IF(J53="","Base por completar",IF(J53&lt;0,"Base negativa — validar",IF(COUNTIF($A$10:$A$109,A53)&lt;&gt;COUNTIFS('Parâmetros'!$A$12:$A$111,D53,'Parâmetros'!$B$12:$B$111,"&lt;&gt;"),"Prestações por completar ou a mais",IF(U53&lt;&gt;0,"Distribuição por conciliar",IF(M53&lt;&gt;"Confirmado","Vencimento por confirmar",IF(OR(O53="",O53=0),IF(AND(L53&lt;&gt;"",L53&lt;TODAY()),"Sem pagamento após vencimento registado","Por pagar"),IF(O53&lt;K53,"Pago parcialmente",IF(AND(L53&lt;&gt;"",N53&gt;L53),"Data de pagamento posterior ao vencimento registado","Registado"))))))))))),"")</f>
        <v/>
      </c>
      <c r="AA53" s="22" t="n"/>
      <c r="AB53" s="12">
        <f>IFERROR(IF(OR(A53="",F53=""),"",A53&amp;"|"&amp;F53),"")</f>
        <v/>
      </c>
    </row>
    <row r="54">
      <c r="A54" s="16" t="n"/>
      <c r="B54" s="17" t="n"/>
      <c r="C54" s="18" t="n"/>
      <c r="D54" s="19" t="n"/>
      <c r="E54" s="16" t="n"/>
      <c r="F54" s="19" t="n"/>
      <c r="G54" s="20" t="n"/>
      <c r="H54" s="20" t="n"/>
      <c r="I54" s="10">
        <f>IFERROR(IF(F54&lt;&gt;1,"",IF(OR(G54="",H54=""),"",G54-H54)),"")</f>
        <v/>
      </c>
      <c r="J54" s="10">
        <f>IFERROR(IF(A54="","",INDEX($I$10:$I$109,MATCH(A54&amp;"|1",$AB$10:$AB$109,0))),"")</f>
        <v/>
      </c>
      <c r="K54" s="20" t="n"/>
      <c r="L54" s="11">
        <f>IFERROR(IF(OR(D54="",F54=""),"",INDEX('Parâmetros'!$C$12:$C$111,MATCH(D54&amp;"|"&amp;F54,'Parâmetros'!$F$12:$F$111,0))),"")</f>
        <v/>
      </c>
      <c r="M54" s="12">
        <f>IFERROR(IF(OR(D54="",F54=""),"Por confirmar",INDEX('Parâmetros'!$D$12:$D$111,MATCH(D54&amp;"|"&amp;F54,'Parâmetros'!$F$12:$F$111,0))),"Por confirmar")</f>
        <v/>
      </c>
      <c r="N54" s="21" t="n"/>
      <c r="O54" s="20" t="n"/>
      <c r="P54" s="18" t="n"/>
      <c r="Q54" s="22" t="n"/>
      <c r="R54" s="20" t="n"/>
      <c r="S54" s="10">
        <f>IFERROR(IF(A54="","",INDEX($R$10:$R$109,MATCH(A54&amp;"|1",$AB$10:$AB$109,0))),"")</f>
        <v/>
      </c>
      <c r="T54" s="10">
        <f>IFERROR(IF(A54="","",SUMIF($A$10:$A$109,A54,$K$10:$K$109)),"")</f>
        <v/>
      </c>
      <c r="U54" s="10">
        <f>IFERROR(IF(OR(J54="",T54=""),"",J54-T54),"")</f>
        <v/>
      </c>
      <c r="V54" s="10">
        <f>IFERROR(IF(A54="","",SUMIF($A$10:$A$109,A54,$O$10:$O$109)),"")</f>
        <v/>
      </c>
      <c r="W54" s="10">
        <f>IFERROR(IF(S54="","",V54-S54),"")</f>
        <v/>
      </c>
      <c r="X54" s="23">
        <f>IFERROR(IF(A54="","",IF(COUNTIFS($A$10:$A$109,A54,$F$10:$F$109,1)&lt;&gt;1,"Registo da prestação 1 em falta ou duplicado",IF(COUNTIFS($A$10:$A$109,A54,$B$10:$B$109,B54,$C$10:$C$109,C54,$D$10:$D$109,D54,$E$10:$E$109,E54)&lt;&gt;COUNTIF($A$10:$A$109,A54),"Identificação incoerente",IF(AND(F54&lt;&gt;1,OR(G54&lt;&gt;"",H54&lt;&gt;"",R54&lt;&gt;"")),"Dados base fora da prestação 1","OK")))),"")</f>
        <v/>
      </c>
      <c r="Y54" s="12">
        <f>IFERROR(IF(A54="","",IF(COUNTIFS($A$10:$A$109,A54,$F$10:$F$109,F54)&gt;1,"Prestação duplicada","OK")),"")</f>
        <v/>
      </c>
      <c r="Z54" s="23">
        <f>IFERROR(IF(A54="","",IF(X54&lt;&gt;"OK","Rever estrutura",IF(Y54&lt;&gt;"OK","Prestação duplicada",IF(J54="","Base por completar",IF(J54&lt;0,"Base negativa — validar",IF(COUNTIF($A$10:$A$109,A54)&lt;&gt;COUNTIFS('Parâmetros'!$A$12:$A$111,D54,'Parâmetros'!$B$12:$B$111,"&lt;&gt;"),"Prestações por completar ou a mais",IF(U54&lt;&gt;0,"Distribuição por conciliar",IF(M54&lt;&gt;"Confirmado","Vencimento por confirmar",IF(OR(O54="",O54=0),IF(AND(L54&lt;&gt;"",L54&lt;TODAY()),"Sem pagamento após vencimento registado","Por pagar"),IF(O54&lt;K54,"Pago parcialmente",IF(AND(L54&lt;&gt;"",N54&gt;L54),"Data de pagamento posterior ao vencimento registado","Registado"))))))))))),"")</f>
        <v/>
      </c>
      <c r="AA54" s="22" t="n"/>
      <c r="AB54" s="12">
        <f>IFERROR(IF(OR(A54="",F54=""),"",A54&amp;"|"&amp;F54),"")</f>
        <v/>
      </c>
    </row>
    <row r="55">
      <c r="A55" s="16" t="n"/>
      <c r="B55" s="17" t="n"/>
      <c r="C55" s="18" t="n"/>
      <c r="D55" s="19" t="n"/>
      <c r="E55" s="16" t="n"/>
      <c r="F55" s="19" t="n"/>
      <c r="G55" s="20" t="n"/>
      <c r="H55" s="20" t="n"/>
      <c r="I55" s="10">
        <f>IFERROR(IF(F55&lt;&gt;1,"",IF(OR(G55="",H55=""),"",G55-H55)),"")</f>
        <v/>
      </c>
      <c r="J55" s="10">
        <f>IFERROR(IF(A55="","",INDEX($I$10:$I$109,MATCH(A55&amp;"|1",$AB$10:$AB$109,0))),"")</f>
        <v/>
      </c>
      <c r="K55" s="20" t="n"/>
      <c r="L55" s="11">
        <f>IFERROR(IF(OR(D55="",F55=""),"",INDEX('Parâmetros'!$C$12:$C$111,MATCH(D55&amp;"|"&amp;F55,'Parâmetros'!$F$12:$F$111,0))),"")</f>
        <v/>
      </c>
      <c r="M55" s="12">
        <f>IFERROR(IF(OR(D55="",F55=""),"Por confirmar",INDEX('Parâmetros'!$D$12:$D$111,MATCH(D55&amp;"|"&amp;F55,'Parâmetros'!$F$12:$F$111,0))),"Por confirmar")</f>
        <v/>
      </c>
      <c r="N55" s="21" t="n"/>
      <c r="O55" s="20" t="n"/>
      <c r="P55" s="18" t="n"/>
      <c r="Q55" s="22" t="n"/>
      <c r="R55" s="20" t="n"/>
      <c r="S55" s="10">
        <f>IFERROR(IF(A55="","",INDEX($R$10:$R$109,MATCH(A55&amp;"|1",$AB$10:$AB$109,0))),"")</f>
        <v/>
      </c>
      <c r="T55" s="10">
        <f>IFERROR(IF(A55="","",SUMIF($A$10:$A$109,A55,$K$10:$K$109)),"")</f>
        <v/>
      </c>
      <c r="U55" s="10">
        <f>IFERROR(IF(OR(J55="",T55=""),"",J55-T55),"")</f>
        <v/>
      </c>
      <c r="V55" s="10">
        <f>IFERROR(IF(A55="","",SUMIF($A$10:$A$109,A55,$O$10:$O$109)),"")</f>
        <v/>
      </c>
      <c r="W55" s="10">
        <f>IFERROR(IF(S55="","",V55-S55),"")</f>
        <v/>
      </c>
      <c r="X55" s="23">
        <f>IFERROR(IF(A55="","",IF(COUNTIFS($A$10:$A$109,A55,$F$10:$F$109,1)&lt;&gt;1,"Registo da prestação 1 em falta ou duplicado",IF(COUNTIFS($A$10:$A$109,A55,$B$10:$B$109,B55,$C$10:$C$109,C55,$D$10:$D$109,D55,$E$10:$E$109,E55)&lt;&gt;COUNTIF($A$10:$A$109,A55),"Identificação incoerente",IF(AND(F55&lt;&gt;1,OR(G55&lt;&gt;"",H55&lt;&gt;"",R55&lt;&gt;"")),"Dados base fora da prestação 1","OK")))),"")</f>
        <v/>
      </c>
      <c r="Y55" s="12">
        <f>IFERROR(IF(A55="","",IF(COUNTIFS($A$10:$A$109,A55,$F$10:$F$109,F55)&gt;1,"Prestação duplicada","OK")),"")</f>
        <v/>
      </c>
      <c r="Z55" s="23">
        <f>IFERROR(IF(A55="","",IF(X55&lt;&gt;"OK","Rever estrutura",IF(Y55&lt;&gt;"OK","Prestação duplicada",IF(J55="","Base por completar",IF(J55&lt;0,"Base negativa — validar",IF(COUNTIF($A$10:$A$109,A55)&lt;&gt;COUNTIFS('Parâmetros'!$A$12:$A$111,D55,'Parâmetros'!$B$12:$B$111,"&lt;&gt;"),"Prestações por completar ou a mais",IF(U55&lt;&gt;0,"Distribuição por conciliar",IF(M55&lt;&gt;"Confirmado","Vencimento por confirmar",IF(OR(O55="",O55=0),IF(AND(L55&lt;&gt;"",L55&lt;TODAY()),"Sem pagamento após vencimento registado","Por pagar"),IF(O55&lt;K55,"Pago parcialmente",IF(AND(L55&lt;&gt;"",N55&gt;L55),"Data de pagamento posterior ao vencimento registado","Registado"))))))))))),"")</f>
        <v/>
      </c>
      <c r="AA55" s="22" t="n"/>
      <c r="AB55" s="12">
        <f>IFERROR(IF(OR(A55="",F55=""),"",A55&amp;"|"&amp;F55),"")</f>
        <v/>
      </c>
    </row>
    <row r="56">
      <c r="A56" s="16" t="n"/>
      <c r="B56" s="17" t="n"/>
      <c r="C56" s="18" t="n"/>
      <c r="D56" s="19" t="n"/>
      <c r="E56" s="16" t="n"/>
      <c r="F56" s="19" t="n"/>
      <c r="G56" s="20" t="n"/>
      <c r="H56" s="20" t="n"/>
      <c r="I56" s="10">
        <f>IFERROR(IF(F56&lt;&gt;1,"",IF(OR(G56="",H56=""),"",G56-H56)),"")</f>
        <v/>
      </c>
      <c r="J56" s="10">
        <f>IFERROR(IF(A56="","",INDEX($I$10:$I$109,MATCH(A56&amp;"|1",$AB$10:$AB$109,0))),"")</f>
        <v/>
      </c>
      <c r="K56" s="20" t="n"/>
      <c r="L56" s="11">
        <f>IFERROR(IF(OR(D56="",F56=""),"",INDEX('Parâmetros'!$C$12:$C$111,MATCH(D56&amp;"|"&amp;F56,'Parâmetros'!$F$12:$F$111,0))),"")</f>
        <v/>
      </c>
      <c r="M56" s="12">
        <f>IFERROR(IF(OR(D56="",F56=""),"Por confirmar",INDEX('Parâmetros'!$D$12:$D$111,MATCH(D56&amp;"|"&amp;F56,'Parâmetros'!$F$12:$F$111,0))),"Por confirmar")</f>
        <v/>
      </c>
      <c r="N56" s="21" t="n"/>
      <c r="O56" s="20" t="n"/>
      <c r="P56" s="18" t="n"/>
      <c r="Q56" s="22" t="n"/>
      <c r="R56" s="20" t="n"/>
      <c r="S56" s="10">
        <f>IFERROR(IF(A56="","",INDEX($R$10:$R$109,MATCH(A56&amp;"|1",$AB$10:$AB$109,0))),"")</f>
        <v/>
      </c>
      <c r="T56" s="10">
        <f>IFERROR(IF(A56="","",SUMIF($A$10:$A$109,A56,$K$10:$K$109)),"")</f>
        <v/>
      </c>
      <c r="U56" s="10">
        <f>IFERROR(IF(OR(J56="",T56=""),"",J56-T56),"")</f>
        <v/>
      </c>
      <c r="V56" s="10">
        <f>IFERROR(IF(A56="","",SUMIF($A$10:$A$109,A56,$O$10:$O$109)),"")</f>
        <v/>
      </c>
      <c r="W56" s="10">
        <f>IFERROR(IF(S56="","",V56-S56),"")</f>
        <v/>
      </c>
      <c r="X56" s="23">
        <f>IFERROR(IF(A56="","",IF(COUNTIFS($A$10:$A$109,A56,$F$10:$F$109,1)&lt;&gt;1,"Registo da prestação 1 em falta ou duplicado",IF(COUNTIFS($A$10:$A$109,A56,$B$10:$B$109,B56,$C$10:$C$109,C56,$D$10:$D$109,D56,$E$10:$E$109,E56)&lt;&gt;COUNTIF($A$10:$A$109,A56),"Identificação incoerente",IF(AND(F56&lt;&gt;1,OR(G56&lt;&gt;"",H56&lt;&gt;"",R56&lt;&gt;"")),"Dados base fora da prestação 1","OK")))),"")</f>
        <v/>
      </c>
      <c r="Y56" s="12">
        <f>IFERROR(IF(A56="","",IF(COUNTIFS($A$10:$A$109,A56,$F$10:$F$109,F56)&gt;1,"Prestação duplicada","OK")),"")</f>
        <v/>
      </c>
      <c r="Z56" s="23">
        <f>IFERROR(IF(A56="","",IF(X56&lt;&gt;"OK","Rever estrutura",IF(Y56&lt;&gt;"OK","Prestação duplicada",IF(J56="","Base por completar",IF(J56&lt;0,"Base negativa — validar",IF(COUNTIF($A$10:$A$109,A56)&lt;&gt;COUNTIFS('Parâmetros'!$A$12:$A$111,D56,'Parâmetros'!$B$12:$B$111,"&lt;&gt;"),"Prestações por completar ou a mais",IF(U56&lt;&gt;0,"Distribuição por conciliar",IF(M56&lt;&gt;"Confirmado","Vencimento por confirmar",IF(OR(O56="",O56=0),IF(AND(L56&lt;&gt;"",L56&lt;TODAY()),"Sem pagamento após vencimento registado","Por pagar"),IF(O56&lt;K56,"Pago parcialmente",IF(AND(L56&lt;&gt;"",N56&gt;L56),"Data de pagamento posterior ao vencimento registado","Registado"))))))))))),"")</f>
        <v/>
      </c>
      <c r="AA56" s="22" t="n"/>
      <c r="AB56" s="12">
        <f>IFERROR(IF(OR(A56="",F56=""),"",A56&amp;"|"&amp;F56),"")</f>
        <v/>
      </c>
    </row>
    <row r="57">
      <c r="A57" s="16" t="n"/>
      <c r="B57" s="17" t="n"/>
      <c r="C57" s="18" t="n"/>
      <c r="D57" s="19" t="n"/>
      <c r="E57" s="16" t="n"/>
      <c r="F57" s="19" t="n"/>
      <c r="G57" s="20" t="n"/>
      <c r="H57" s="20" t="n"/>
      <c r="I57" s="10">
        <f>IFERROR(IF(F57&lt;&gt;1,"",IF(OR(G57="",H57=""),"",G57-H57)),"")</f>
        <v/>
      </c>
      <c r="J57" s="10">
        <f>IFERROR(IF(A57="","",INDEX($I$10:$I$109,MATCH(A57&amp;"|1",$AB$10:$AB$109,0))),"")</f>
        <v/>
      </c>
      <c r="K57" s="20" t="n"/>
      <c r="L57" s="11">
        <f>IFERROR(IF(OR(D57="",F57=""),"",INDEX('Parâmetros'!$C$12:$C$111,MATCH(D57&amp;"|"&amp;F57,'Parâmetros'!$F$12:$F$111,0))),"")</f>
        <v/>
      </c>
      <c r="M57" s="12">
        <f>IFERROR(IF(OR(D57="",F57=""),"Por confirmar",INDEX('Parâmetros'!$D$12:$D$111,MATCH(D57&amp;"|"&amp;F57,'Parâmetros'!$F$12:$F$111,0))),"Por confirmar")</f>
        <v/>
      </c>
      <c r="N57" s="21" t="n"/>
      <c r="O57" s="20" t="n"/>
      <c r="P57" s="18" t="n"/>
      <c r="Q57" s="22" t="n"/>
      <c r="R57" s="20" t="n"/>
      <c r="S57" s="10">
        <f>IFERROR(IF(A57="","",INDEX($R$10:$R$109,MATCH(A57&amp;"|1",$AB$10:$AB$109,0))),"")</f>
        <v/>
      </c>
      <c r="T57" s="10">
        <f>IFERROR(IF(A57="","",SUMIF($A$10:$A$109,A57,$K$10:$K$109)),"")</f>
        <v/>
      </c>
      <c r="U57" s="10">
        <f>IFERROR(IF(OR(J57="",T57=""),"",J57-T57),"")</f>
        <v/>
      </c>
      <c r="V57" s="10">
        <f>IFERROR(IF(A57="","",SUMIF($A$10:$A$109,A57,$O$10:$O$109)),"")</f>
        <v/>
      </c>
      <c r="W57" s="10">
        <f>IFERROR(IF(S57="","",V57-S57),"")</f>
        <v/>
      </c>
      <c r="X57" s="23">
        <f>IFERROR(IF(A57="","",IF(COUNTIFS($A$10:$A$109,A57,$F$10:$F$109,1)&lt;&gt;1,"Registo da prestação 1 em falta ou duplicado",IF(COUNTIFS($A$10:$A$109,A57,$B$10:$B$109,B57,$C$10:$C$109,C57,$D$10:$D$109,D57,$E$10:$E$109,E57)&lt;&gt;COUNTIF($A$10:$A$109,A57),"Identificação incoerente",IF(AND(F57&lt;&gt;1,OR(G57&lt;&gt;"",H57&lt;&gt;"",R57&lt;&gt;"")),"Dados base fora da prestação 1","OK")))),"")</f>
        <v/>
      </c>
      <c r="Y57" s="12">
        <f>IFERROR(IF(A57="","",IF(COUNTIFS($A$10:$A$109,A57,$F$10:$F$109,F57)&gt;1,"Prestação duplicada","OK")),"")</f>
        <v/>
      </c>
      <c r="Z57" s="23">
        <f>IFERROR(IF(A57="","",IF(X57&lt;&gt;"OK","Rever estrutura",IF(Y57&lt;&gt;"OK","Prestação duplicada",IF(J57="","Base por completar",IF(J57&lt;0,"Base negativa — validar",IF(COUNTIF($A$10:$A$109,A57)&lt;&gt;COUNTIFS('Parâmetros'!$A$12:$A$111,D57,'Parâmetros'!$B$12:$B$111,"&lt;&gt;"),"Prestações por completar ou a mais",IF(U57&lt;&gt;0,"Distribuição por conciliar",IF(M57&lt;&gt;"Confirmado","Vencimento por confirmar",IF(OR(O57="",O57=0),IF(AND(L57&lt;&gt;"",L57&lt;TODAY()),"Sem pagamento após vencimento registado","Por pagar"),IF(O57&lt;K57,"Pago parcialmente",IF(AND(L57&lt;&gt;"",N57&gt;L57),"Data de pagamento posterior ao vencimento registado","Registado"))))))))))),"")</f>
        <v/>
      </c>
      <c r="AA57" s="22" t="n"/>
      <c r="AB57" s="12">
        <f>IFERROR(IF(OR(A57="",F57=""),"",A57&amp;"|"&amp;F57),"")</f>
        <v/>
      </c>
    </row>
    <row r="58">
      <c r="A58" s="16" t="n"/>
      <c r="B58" s="17" t="n"/>
      <c r="C58" s="18" t="n"/>
      <c r="D58" s="19" t="n"/>
      <c r="E58" s="16" t="n"/>
      <c r="F58" s="19" t="n"/>
      <c r="G58" s="20" t="n"/>
      <c r="H58" s="20" t="n"/>
      <c r="I58" s="10">
        <f>IFERROR(IF(F58&lt;&gt;1,"",IF(OR(G58="",H58=""),"",G58-H58)),"")</f>
        <v/>
      </c>
      <c r="J58" s="10">
        <f>IFERROR(IF(A58="","",INDEX($I$10:$I$109,MATCH(A58&amp;"|1",$AB$10:$AB$109,0))),"")</f>
        <v/>
      </c>
      <c r="K58" s="20" t="n"/>
      <c r="L58" s="11">
        <f>IFERROR(IF(OR(D58="",F58=""),"",INDEX('Parâmetros'!$C$12:$C$111,MATCH(D58&amp;"|"&amp;F58,'Parâmetros'!$F$12:$F$111,0))),"")</f>
        <v/>
      </c>
      <c r="M58" s="12">
        <f>IFERROR(IF(OR(D58="",F58=""),"Por confirmar",INDEX('Parâmetros'!$D$12:$D$111,MATCH(D58&amp;"|"&amp;F58,'Parâmetros'!$F$12:$F$111,0))),"Por confirmar")</f>
        <v/>
      </c>
      <c r="N58" s="21" t="n"/>
      <c r="O58" s="20" t="n"/>
      <c r="P58" s="18" t="n"/>
      <c r="Q58" s="22" t="n"/>
      <c r="R58" s="20" t="n"/>
      <c r="S58" s="10">
        <f>IFERROR(IF(A58="","",INDEX($R$10:$R$109,MATCH(A58&amp;"|1",$AB$10:$AB$109,0))),"")</f>
        <v/>
      </c>
      <c r="T58" s="10">
        <f>IFERROR(IF(A58="","",SUMIF($A$10:$A$109,A58,$K$10:$K$109)),"")</f>
        <v/>
      </c>
      <c r="U58" s="10">
        <f>IFERROR(IF(OR(J58="",T58=""),"",J58-T58),"")</f>
        <v/>
      </c>
      <c r="V58" s="10">
        <f>IFERROR(IF(A58="","",SUMIF($A$10:$A$109,A58,$O$10:$O$109)),"")</f>
        <v/>
      </c>
      <c r="W58" s="10">
        <f>IFERROR(IF(S58="","",V58-S58),"")</f>
        <v/>
      </c>
      <c r="X58" s="23">
        <f>IFERROR(IF(A58="","",IF(COUNTIFS($A$10:$A$109,A58,$F$10:$F$109,1)&lt;&gt;1,"Registo da prestação 1 em falta ou duplicado",IF(COUNTIFS($A$10:$A$109,A58,$B$10:$B$109,B58,$C$10:$C$109,C58,$D$10:$D$109,D58,$E$10:$E$109,E58)&lt;&gt;COUNTIF($A$10:$A$109,A58),"Identificação incoerente",IF(AND(F58&lt;&gt;1,OR(G58&lt;&gt;"",H58&lt;&gt;"",R58&lt;&gt;"")),"Dados base fora da prestação 1","OK")))),"")</f>
        <v/>
      </c>
      <c r="Y58" s="12">
        <f>IFERROR(IF(A58="","",IF(COUNTIFS($A$10:$A$109,A58,$F$10:$F$109,F58)&gt;1,"Prestação duplicada","OK")),"")</f>
        <v/>
      </c>
      <c r="Z58" s="23">
        <f>IFERROR(IF(A58="","",IF(X58&lt;&gt;"OK","Rever estrutura",IF(Y58&lt;&gt;"OK","Prestação duplicada",IF(J58="","Base por completar",IF(J58&lt;0,"Base negativa — validar",IF(COUNTIF($A$10:$A$109,A58)&lt;&gt;COUNTIFS('Parâmetros'!$A$12:$A$111,D58,'Parâmetros'!$B$12:$B$111,"&lt;&gt;"),"Prestações por completar ou a mais",IF(U58&lt;&gt;0,"Distribuição por conciliar",IF(M58&lt;&gt;"Confirmado","Vencimento por confirmar",IF(OR(O58="",O58=0),IF(AND(L58&lt;&gt;"",L58&lt;TODAY()),"Sem pagamento após vencimento registado","Por pagar"),IF(O58&lt;K58,"Pago parcialmente",IF(AND(L58&lt;&gt;"",N58&gt;L58),"Data de pagamento posterior ao vencimento registado","Registado"))))))))))),"")</f>
        <v/>
      </c>
      <c r="AA58" s="22" t="n"/>
      <c r="AB58" s="12">
        <f>IFERROR(IF(OR(A58="",F58=""),"",A58&amp;"|"&amp;F58),"")</f>
        <v/>
      </c>
    </row>
    <row r="59">
      <c r="A59" s="16" t="n"/>
      <c r="B59" s="17" t="n"/>
      <c r="C59" s="18" t="n"/>
      <c r="D59" s="19" t="n"/>
      <c r="E59" s="16" t="n"/>
      <c r="F59" s="19" t="n"/>
      <c r="G59" s="20" t="n"/>
      <c r="H59" s="20" t="n"/>
      <c r="I59" s="10">
        <f>IFERROR(IF(F59&lt;&gt;1,"",IF(OR(G59="",H59=""),"",G59-H59)),"")</f>
        <v/>
      </c>
      <c r="J59" s="10">
        <f>IFERROR(IF(A59="","",INDEX($I$10:$I$109,MATCH(A59&amp;"|1",$AB$10:$AB$109,0))),"")</f>
        <v/>
      </c>
      <c r="K59" s="20" t="n"/>
      <c r="L59" s="11">
        <f>IFERROR(IF(OR(D59="",F59=""),"",INDEX('Parâmetros'!$C$12:$C$111,MATCH(D59&amp;"|"&amp;F59,'Parâmetros'!$F$12:$F$111,0))),"")</f>
        <v/>
      </c>
      <c r="M59" s="12">
        <f>IFERROR(IF(OR(D59="",F59=""),"Por confirmar",INDEX('Parâmetros'!$D$12:$D$111,MATCH(D59&amp;"|"&amp;F59,'Parâmetros'!$F$12:$F$111,0))),"Por confirmar")</f>
        <v/>
      </c>
      <c r="N59" s="21" t="n"/>
      <c r="O59" s="20" t="n"/>
      <c r="P59" s="18" t="n"/>
      <c r="Q59" s="22" t="n"/>
      <c r="R59" s="20" t="n"/>
      <c r="S59" s="10">
        <f>IFERROR(IF(A59="","",INDEX($R$10:$R$109,MATCH(A59&amp;"|1",$AB$10:$AB$109,0))),"")</f>
        <v/>
      </c>
      <c r="T59" s="10">
        <f>IFERROR(IF(A59="","",SUMIF($A$10:$A$109,A59,$K$10:$K$109)),"")</f>
        <v/>
      </c>
      <c r="U59" s="10">
        <f>IFERROR(IF(OR(J59="",T59=""),"",J59-T59),"")</f>
        <v/>
      </c>
      <c r="V59" s="10">
        <f>IFERROR(IF(A59="","",SUMIF($A$10:$A$109,A59,$O$10:$O$109)),"")</f>
        <v/>
      </c>
      <c r="W59" s="10">
        <f>IFERROR(IF(S59="","",V59-S59),"")</f>
        <v/>
      </c>
      <c r="X59" s="23">
        <f>IFERROR(IF(A59="","",IF(COUNTIFS($A$10:$A$109,A59,$F$10:$F$109,1)&lt;&gt;1,"Registo da prestação 1 em falta ou duplicado",IF(COUNTIFS($A$10:$A$109,A59,$B$10:$B$109,B59,$C$10:$C$109,C59,$D$10:$D$109,D59,$E$10:$E$109,E59)&lt;&gt;COUNTIF($A$10:$A$109,A59),"Identificação incoerente",IF(AND(F59&lt;&gt;1,OR(G59&lt;&gt;"",H59&lt;&gt;"",R59&lt;&gt;"")),"Dados base fora da prestação 1","OK")))),"")</f>
        <v/>
      </c>
      <c r="Y59" s="12">
        <f>IFERROR(IF(A59="","",IF(COUNTIFS($A$10:$A$109,A59,$F$10:$F$109,F59)&gt;1,"Prestação duplicada","OK")),"")</f>
        <v/>
      </c>
      <c r="Z59" s="23">
        <f>IFERROR(IF(A59="","",IF(X59&lt;&gt;"OK","Rever estrutura",IF(Y59&lt;&gt;"OK","Prestação duplicada",IF(J59="","Base por completar",IF(J59&lt;0,"Base negativa — validar",IF(COUNTIF($A$10:$A$109,A59)&lt;&gt;COUNTIFS('Parâmetros'!$A$12:$A$111,D59,'Parâmetros'!$B$12:$B$111,"&lt;&gt;"),"Prestações por completar ou a mais",IF(U59&lt;&gt;0,"Distribuição por conciliar",IF(M59&lt;&gt;"Confirmado","Vencimento por confirmar",IF(OR(O59="",O59=0),IF(AND(L59&lt;&gt;"",L59&lt;TODAY()),"Sem pagamento após vencimento registado","Por pagar"),IF(O59&lt;K59,"Pago parcialmente",IF(AND(L59&lt;&gt;"",N59&gt;L59),"Data de pagamento posterior ao vencimento registado","Registado"))))))))))),"")</f>
        <v/>
      </c>
      <c r="AA59" s="22" t="n"/>
      <c r="AB59" s="12">
        <f>IFERROR(IF(OR(A59="",F59=""),"",A59&amp;"|"&amp;F59),"")</f>
        <v/>
      </c>
    </row>
    <row r="60">
      <c r="A60" s="16" t="n"/>
      <c r="B60" s="17" t="n"/>
      <c r="C60" s="18" t="n"/>
      <c r="D60" s="19" t="n"/>
      <c r="E60" s="16" t="n"/>
      <c r="F60" s="19" t="n"/>
      <c r="G60" s="20" t="n"/>
      <c r="H60" s="20" t="n"/>
      <c r="I60" s="10">
        <f>IFERROR(IF(F60&lt;&gt;1,"",IF(OR(G60="",H60=""),"",G60-H60)),"")</f>
        <v/>
      </c>
      <c r="J60" s="10">
        <f>IFERROR(IF(A60="","",INDEX($I$10:$I$109,MATCH(A60&amp;"|1",$AB$10:$AB$109,0))),"")</f>
        <v/>
      </c>
      <c r="K60" s="20" t="n"/>
      <c r="L60" s="11">
        <f>IFERROR(IF(OR(D60="",F60=""),"",INDEX('Parâmetros'!$C$12:$C$111,MATCH(D60&amp;"|"&amp;F60,'Parâmetros'!$F$12:$F$111,0))),"")</f>
        <v/>
      </c>
      <c r="M60" s="12">
        <f>IFERROR(IF(OR(D60="",F60=""),"Por confirmar",INDEX('Parâmetros'!$D$12:$D$111,MATCH(D60&amp;"|"&amp;F60,'Parâmetros'!$F$12:$F$111,0))),"Por confirmar")</f>
        <v/>
      </c>
      <c r="N60" s="21" t="n"/>
      <c r="O60" s="20" t="n"/>
      <c r="P60" s="18" t="n"/>
      <c r="Q60" s="22" t="n"/>
      <c r="R60" s="20" t="n"/>
      <c r="S60" s="10">
        <f>IFERROR(IF(A60="","",INDEX($R$10:$R$109,MATCH(A60&amp;"|1",$AB$10:$AB$109,0))),"")</f>
        <v/>
      </c>
      <c r="T60" s="10">
        <f>IFERROR(IF(A60="","",SUMIF($A$10:$A$109,A60,$K$10:$K$109)),"")</f>
        <v/>
      </c>
      <c r="U60" s="10">
        <f>IFERROR(IF(OR(J60="",T60=""),"",J60-T60),"")</f>
        <v/>
      </c>
      <c r="V60" s="10">
        <f>IFERROR(IF(A60="","",SUMIF($A$10:$A$109,A60,$O$10:$O$109)),"")</f>
        <v/>
      </c>
      <c r="W60" s="10">
        <f>IFERROR(IF(S60="","",V60-S60),"")</f>
        <v/>
      </c>
      <c r="X60" s="23">
        <f>IFERROR(IF(A60="","",IF(COUNTIFS($A$10:$A$109,A60,$F$10:$F$109,1)&lt;&gt;1,"Registo da prestação 1 em falta ou duplicado",IF(COUNTIFS($A$10:$A$109,A60,$B$10:$B$109,B60,$C$10:$C$109,C60,$D$10:$D$109,D60,$E$10:$E$109,E60)&lt;&gt;COUNTIF($A$10:$A$109,A60),"Identificação incoerente",IF(AND(F60&lt;&gt;1,OR(G60&lt;&gt;"",H60&lt;&gt;"",R60&lt;&gt;"")),"Dados base fora da prestação 1","OK")))),"")</f>
        <v/>
      </c>
      <c r="Y60" s="12">
        <f>IFERROR(IF(A60="","",IF(COUNTIFS($A$10:$A$109,A60,$F$10:$F$109,F60)&gt;1,"Prestação duplicada","OK")),"")</f>
        <v/>
      </c>
      <c r="Z60" s="23">
        <f>IFERROR(IF(A60="","",IF(X60&lt;&gt;"OK","Rever estrutura",IF(Y60&lt;&gt;"OK","Prestação duplicada",IF(J60="","Base por completar",IF(J60&lt;0,"Base negativa — validar",IF(COUNTIF($A$10:$A$109,A60)&lt;&gt;COUNTIFS('Parâmetros'!$A$12:$A$111,D60,'Parâmetros'!$B$12:$B$111,"&lt;&gt;"),"Prestações por completar ou a mais",IF(U60&lt;&gt;0,"Distribuição por conciliar",IF(M60&lt;&gt;"Confirmado","Vencimento por confirmar",IF(OR(O60="",O60=0),IF(AND(L60&lt;&gt;"",L60&lt;TODAY()),"Sem pagamento após vencimento registado","Por pagar"),IF(O60&lt;K60,"Pago parcialmente",IF(AND(L60&lt;&gt;"",N60&gt;L60),"Data de pagamento posterior ao vencimento registado","Registado"))))))))))),"")</f>
        <v/>
      </c>
      <c r="AA60" s="22" t="n"/>
      <c r="AB60" s="12">
        <f>IFERROR(IF(OR(A60="",F60=""),"",A60&amp;"|"&amp;F60),"")</f>
        <v/>
      </c>
    </row>
    <row r="61">
      <c r="A61" s="16" t="n"/>
      <c r="B61" s="17" t="n"/>
      <c r="C61" s="18" t="n"/>
      <c r="D61" s="19" t="n"/>
      <c r="E61" s="16" t="n"/>
      <c r="F61" s="19" t="n"/>
      <c r="G61" s="20" t="n"/>
      <c r="H61" s="20" t="n"/>
      <c r="I61" s="10">
        <f>IFERROR(IF(F61&lt;&gt;1,"",IF(OR(G61="",H61=""),"",G61-H61)),"")</f>
        <v/>
      </c>
      <c r="J61" s="10">
        <f>IFERROR(IF(A61="","",INDEX($I$10:$I$109,MATCH(A61&amp;"|1",$AB$10:$AB$109,0))),"")</f>
        <v/>
      </c>
      <c r="K61" s="20" t="n"/>
      <c r="L61" s="11">
        <f>IFERROR(IF(OR(D61="",F61=""),"",INDEX('Parâmetros'!$C$12:$C$111,MATCH(D61&amp;"|"&amp;F61,'Parâmetros'!$F$12:$F$111,0))),"")</f>
        <v/>
      </c>
      <c r="M61" s="12">
        <f>IFERROR(IF(OR(D61="",F61=""),"Por confirmar",INDEX('Parâmetros'!$D$12:$D$111,MATCH(D61&amp;"|"&amp;F61,'Parâmetros'!$F$12:$F$111,0))),"Por confirmar")</f>
        <v/>
      </c>
      <c r="N61" s="21" t="n"/>
      <c r="O61" s="20" t="n"/>
      <c r="P61" s="18" t="n"/>
      <c r="Q61" s="22" t="n"/>
      <c r="R61" s="20" t="n"/>
      <c r="S61" s="10">
        <f>IFERROR(IF(A61="","",INDEX($R$10:$R$109,MATCH(A61&amp;"|1",$AB$10:$AB$109,0))),"")</f>
        <v/>
      </c>
      <c r="T61" s="10">
        <f>IFERROR(IF(A61="","",SUMIF($A$10:$A$109,A61,$K$10:$K$109)),"")</f>
        <v/>
      </c>
      <c r="U61" s="10">
        <f>IFERROR(IF(OR(J61="",T61=""),"",J61-T61),"")</f>
        <v/>
      </c>
      <c r="V61" s="10">
        <f>IFERROR(IF(A61="","",SUMIF($A$10:$A$109,A61,$O$10:$O$109)),"")</f>
        <v/>
      </c>
      <c r="W61" s="10">
        <f>IFERROR(IF(S61="","",V61-S61),"")</f>
        <v/>
      </c>
      <c r="X61" s="23">
        <f>IFERROR(IF(A61="","",IF(COUNTIFS($A$10:$A$109,A61,$F$10:$F$109,1)&lt;&gt;1,"Registo da prestação 1 em falta ou duplicado",IF(COUNTIFS($A$10:$A$109,A61,$B$10:$B$109,B61,$C$10:$C$109,C61,$D$10:$D$109,D61,$E$10:$E$109,E61)&lt;&gt;COUNTIF($A$10:$A$109,A61),"Identificação incoerente",IF(AND(F61&lt;&gt;1,OR(G61&lt;&gt;"",H61&lt;&gt;"",R61&lt;&gt;"")),"Dados base fora da prestação 1","OK")))),"")</f>
        <v/>
      </c>
      <c r="Y61" s="12">
        <f>IFERROR(IF(A61="","",IF(COUNTIFS($A$10:$A$109,A61,$F$10:$F$109,F61)&gt;1,"Prestação duplicada","OK")),"")</f>
        <v/>
      </c>
      <c r="Z61" s="23">
        <f>IFERROR(IF(A61="","",IF(X61&lt;&gt;"OK","Rever estrutura",IF(Y61&lt;&gt;"OK","Prestação duplicada",IF(J61="","Base por completar",IF(J61&lt;0,"Base negativa — validar",IF(COUNTIF($A$10:$A$109,A61)&lt;&gt;COUNTIFS('Parâmetros'!$A$12:$A$111,D61,'Parâmetros'!$B$12:$B$111,"&lt;&gt;"),"Prestações por completar ou a mais",IF(U61&lt;&gt;0,"Distribuição por conciliar",IF(M61&lt;&gt;"Confirmado","Vencimento por confirmar",IF(OR(O61="",O61=0),IF(AND(L61&lt;&gt;"",L61&lt;TODAY()),"Sem pagamento após vencimento registado","Por pagar"),IF(O61&lt;K61,"Pago parcialmente",IF(AND(L61&lt;&gt;"",N61&gt;L61),"Data de pagamento posterior ao vencimento registado","Registado"))))))))))),"")</f>
        <v/>
      </c>
      <c r="AA61" s="22" t="n"/>
      <c r="AB61" s="12">
        <f>IFERROR(IF(OR(A61="",F61=""),"",A61&amp;"|"&amp;F61),"")</f>
        <v/>
      </c>
    </row>
    <row r="62">
      <c r="A62" s="16" t="n"/>
      <c r="B62" s="17" t="n"/>
      <c r="C62" s="18" t="n"/>
      <c r="D62" s="19" t="n"/>
      <c r="E62" s="16" t="n"/>
      <c r="F62" s="19" t="n"/>
      <c r="G62" s="20" t="n"/>
      <c r="H62" s="20" t="n"/>
      <c r="I62" s="10">
        <f>IFERROR(IF(F62&lt;&gt;1,"",IF(OR(G62="",H62=""),"",G62-H62)),"")</f>
        <v/>
      </c>
      <c r="J62" s="10">
        <f>IFERROR(IF(A62="","",INDEX($I$10:$I$109,MATCH(A62&amp;"|1",$AB$10:$AB$109,0))),"")</f>
        <v/>
      </c>
      <c r="K62" s="20" t="n"/>
      <c r="L62" s="11">
        <f>IFERROR(IF(OR(D62="",F62=""),"",INDEX('Parâmetros'!$C$12:$C$111,MATCH(D62&amp;"|"&amp;F62,'Parâmetros'!$F$12:$F$111,0))),"")</f>
        <v/>
      </c>
      <c r="M62" s="12">
        <f>IFERROR(IF(OR(D62="",F62=""),"Por confirmar",INDEX('Parâmetros'!$D$12:$D$111,MATCH(D62&amp;"|"&amp;F62,'Parâmetros'!$F$12:$F$111,0))),"Por confirmar")</f>
        <v/>
      </c>
      <c r="N62" s="21" t="n"/>
      <c r="O62" s="20" t="n"/>
      <c r="P62" s="18" t="n"/>
      <c r="Q62" s="22" t="n"/>
      <c r="R62" s="20" t="n"/>
      <c r="S62" s="10">
        <f>IFERROR(IF(A62="","",INDEX($R$10:$R$109,MATCH(A62&amp;"|1",$AB$10:$AB$109,0))),"")</f>
        <v/>
      </c>
      <c r="T62" s="10">
        <f>IFERROR(IF(A62="","",SUMIF($A$10:$A$109,A62,$K$10:$K$109)),"")</f>
        <v/>
      </c>
      <c r="U62" s="10">
        <f>IFERROR(IF(OR(J62="",T62=""),"",J62-T62),"")</f>
        <v/>
      </c>
      <c r="V62" s="10">
        <f>IFERROR(IF(A62="","",SUMIF($A$10:$A$109,A62,$O$10:$O$109)),"")</f>
        <v/>
      </c>
      <c r="W62" s="10">
        <f>IFERROR(IF(S62="","",V62-S62),"")</f>
        <v/>
      </c>
      <c r="X62" s="23">
        <f>IFERROR(IF(A62="","",IF(COUNTIFS($A$10:$A$109,A62,$F$10:$F$109,1)&lt;&gt;1,"Registo da prestação 1 em falta ou duplicado",IF(COUNTIFS($A$10:$A$109,A62,$B$10:$B$109,B62,$C$10:$C$109,C62,$D$10:$D$109,D62,$E$10:$E$109,E62)&lt;&gt;COUNTIF($A$10:$A$109,A62),"Identificação incoerente",IF(AND(F62&lt;&gt;1,OR(G62&lt;&gt;"",H62&lt;&gt;"",R62&lt;&gt;"")),"Dados base fora da prestação 1","OK")))),"")</f>
        <v/>
      </c>
      <c r="Y62" s="12">
        <f>IFERROR(IF(A62="","",IF(COUNTIFS($A$10:$A$109,A62,$F$10:$F$109,F62)&gt;1,"Prestação duplicada","OK")),"")</f>
        <v/>
      </c>
      <c r="Z62" s="23">
        <f>IFERROR(IF(A62="","",IF(X62&lt;&gt;"OK","Rever estrutura",IF(Y62&lt;&gt;"OK","Prestação duplicada",IF(J62="","Base por completar",IF(J62&lt;0,"Base negativa — validar",IF(COUNTIF($A$10:$A$109,A62)&lt;&gt;COUNTIFS('Parâmetros'!$A$12:$A$111,D62,'Parâmetros'!$B$12:$B$111,"&lt;&gt;"),"Prestações por completar ou a mais",IF(U62&lt;&gt;0,"Distribuição por conciliar",IF(M62&lt;&gt;"Confirmado","Vencimento por confirmar",IF(OR(O62="",O62=0),IF(AND(L62&lt;&gt;"",L62&lt;TODAY()),"Sem pagamento após vencimento registado","Por pagar"),IF(O62&lt;K62,"Pago parcialmente",IF(AND(L62&lt;&gt;"",N62&gt;L62),"Data de pagamento posterior ao vencimento registado","Registado"))))))))))),"")</f>
        <v/>
      </c>
      <c r="AA62" s="22" t="n"/>
      <c r="AB62" s="12">
        <f>IFERROR(IF(OR(A62="",F62=""),"",A62&amp;"|"&amp;F62),"")</f>
        <v/>
      </c>
    </row>
    <row r="63">
      <c r="A63" s="16" t="n"/>
      <c r="B63" s="17" t="n"/>
      <c r="C63" s="18" t="n"/>
      <c r="D63" s="19" t="n"/>
      <c r="E63" s="16" t="n"/>
      <c r="F63" s="19" t="n"/>
      <c r="G63" s="20" t="n"/>
      <c r="H63" s="20" t="n"/>
      <c r="I63" s="10">
        <f>IFERROR(IF(F63&lt;&gt;1,"",IF(OR(G63="",H63=""),"",G63-H63)),"")</f>
        <v/>
      </c>
      <c r="J63" s="10">
        <f>IFERROR(IF(A63="","",INDEX($I$10:$I$109,MATCH(A63&amp;"|1",$AB$10:$AB$109,0))),"")</f>
        <v/>
      </c>
      <c r="K63" s="20" t="n"/>
      <c r="L63" s="11">
        <f>IFERROR(IF(OR(D63="",F63=""),"",INDEX('Parâmetros'!$C$12:$C$111,MATCH(D63&amp;"|"&amp;F63,'Parâmetros'!$F$12:$F$111,0))),"")</f>
        <v/>
      </c>
      <c r="M63" s="12">
        <f>IFERROR(IF(OR(D63="",F63=""),"Por confirmar",INDEX('Parâmetros'!$D$12:$D$111,MATCH(D63&amp;"|"&amp;F63,'Parâmetros'!$F$12:$F$111,0))),"Por confirmar")</f>
        <v/>
      </c>
      <c r="N63" s="21" t="n"/>
      <c r="O63" s="20" t="n"/>
      <c r="P63" s="18" t="n"/>
      <c r="Q63" s="22" t="n"/>
      <c r="R63" s="20" t="n"/>
      <c r="S63" s="10">
        <f>IFERROR(IF(A63="","",INDEX($R$10:$R$109,MATCH(A63&amp;"|1",$AB$10:$AB$109,0))),"")</f>
        <v/>
      </c>
      <c r="T63" s="10">
        <f>IFERROR(IF(A63="","",SUMIF($A$10:$A$109,A63,$K$10:$K$109)),"")</f>
        <v/>
      </c>
      <c r="U63" s="10">
        <f>IFERROR(IF(OR(J63="",T63=""),"",J63-T63),"")</f>
        <v/>
      </c>
      <c r="V63" s="10">
        <f>IFERROR(IF(A63="","",SUMIF($A$10:$A$109,A63,$O$10:$O$109)),"")</f>
        <v/>
      </c>
      <c r="W63" s="10">
        <f>IFERROR(IF(S63="","",V63-S63),"")</f>
        <v/>
      </c>
      <c r="X63" s="23">
        <f>IFERROR(IF(A63="","",IF(COUNTIFS($A$10:$A$109,A63,$F$10:$F$109,1)&lt;&gt;1,"Registo da prestação 1 em falta ou duplicado",IF(COUNTIFS($A$10:$A$109,A63,$B$10:$B$109,B63,$C$10:$C$109,C63,$D$10:$D$109,D63,$E$10:$E$109,E63)&lt;&gt;COUNTIF($A$10:$A$109,A63),"Identificação incoerente",IF(AND(F63&lt;&gt;1,OR(G63&lt;&gt;"",H63&lt;&gt;"",R63&lt;&gt;"")),"Dados base fora da prestação 1","OK")))),"")</f>
        <v/>
      </c>
      <c r="Y63" s="12">
        <f>IFERROR(IF(A63="","",IF(COUNTIFS($A$10:$A$109,A63,$F$10:$F$109,F63)&gt;1,"Prestação duplicada","OK")),"")</f>
        <v/>
      </c>
      <c r="Z63" s="23">
        <f>IFERROR(IF(A63="","",IF(X63&lt;&gt;"OK","Rever estrutura",IF(Y63&lt;&gt;"OK","Prestação duplicada",IF(J63="","Base por completar",IF(J63&lt;0,"Base negativa — validar",IF(COUNTIF($A$10:$A$109,A63)&lt;&gt;COUNTIFS('Parâmetros'!$A$12:$A$111,D63,'Parâmetros'!$B$12:$B$111,"&lt;&gt;"),"Prestações por completar ou a mais",IF(U63&lt;&gt;0,"Distribuição por conciliar",IF(M63&lt;&gt;"Confirmado","Vencimento por confirmar",IF(OR(O63="",O63=0),IF(AND(L63&lt;&gt;"",L63&lt;TODAY()),"Sem pagamento após vencimento registado","Por pagar"),IF(O63&lt;K63,"Pago parcialmente",IF(AND(L63&lt;&gt;"",N63&gt;L63),"Data de pagamento posterior ao vencimento registado","Registado"))))))))))),"")</f>
        <v/>
      </c>
      <c r="AA63" s="22" t="n"/>
      <c r="AB63" s="12">
        <f>IFERROR(IF(OR(A63="",F63=""),"",A63&amp;"|"&amp;F63),"")</f>
        <v/>
      </c>
    </row>
    <row r="64">
      <c r="A64" s="16" t="n"/>
      <c r="B64" s="17" t="n"/>
      <c r="C64" s="18" t="n"/>
      <c r="D64" s="19" t="n"/>
      <c r="E64" s="16" t="n"/>
      <c r="F64" s="19" t="n"/>
      <c r="G64" s="20" t="n"/>
      <c r="H64" s="20" t="n"/>
      <c r="I64" s="10">
        <f>IFERROR(IF(F64&lt;&gt;1,"",IF(OR(G64="",H64=""),"",G64-H64)),"")</f>
        <v/>
      </c>
      <c r="J64" s="10">
        <f>IFERROR(IF(A64="","",INDEX($I$10:$I$109,MATCH(A64&amp;"|1",$AB$10:$AB$109,0))),"")</f>
        <v/>
      </c>
      <c r="K64" s="20" t="n"/>
      <c r="L64" s="11">
        <f>IFERROR(IF(OR(D64="",F64=""),"",INDEX('Parâmetros'!$C$12:$C$111,MATCH(D64&amp;"|"&amp;F64,'Parâmetros'!$F$12:$F$111,0))),"")</f>
        <v/>
      </c>
      <c r="M64" s="12">
        <f>IFERROR(IF(OR(D64="",F64=""),"Por confirmar",INDEX('Parâmetros'!$D$12:$D$111,MATCH(D64&amp;"|"&amp;F64,'Parâmetros'!$F$12:$F$111,0))),"Por confirmar")</f>
        <v/>
      </c>
      <c r="N64" s="21" t="n"/>
      <c r="O64" s="20" t="n"/>
      <c r="P64" s="18" t="n"/>
      <c r="Q64" s="22" t="n"/>
      <c r="R64" s="20" t="n"/>
      <c r="S64" s="10">
        <f>IFERROR(IF(A64="","",INDEX($R$10:$R$109,MATCH(A64&amp;"|1",$AB$10:$AB$109,0))),"")</f>
        <v/>
      </c>
      <c r="T64" s="10">
        <f>IFERROR(IF(A64="","",SUMIF($A$10:$A$109,A64,$K$10:$K$109)),"")</f>
        <v/>
      </c>
      <c r="U64" s="10">
        <f>IFERROR(IF(OR(J64="",T64=""),"",J64-T64),"")</f>
        <v/>
      </c>
      <c r="V64" s="10">
        <f>IFERROR(IF(A64="","",SUMIF($A$10:$A$109,A64,$O$10:$O$109)),"")</f>
        <v/>
      </c>
      <c r="W64" s="10">
        <f>IFERROR(IF(S64="","",V64-S64),"")</f>
        <v/>
      </c>
      <c r="X64" s="23">
        <f>IFERROR(IF(A64="","",IF(COUNTIFS($A$10:$A$109,A64,$F$10:$F$109,1)&lt;&gt;1,"Registo da prestação 1 em falta ou duplicado",IF(COUNTIFS($A$10:$A$109,A64,$B$10:$B$109,B64,$C$10:$C$109,C64,$D$10:$D$109,D64,$E$10:$E$109,E64)&lt;&gt;COUNTIF($A$10:$A$109,A64),"Identificação incoerente",IF(AND(F64&lt;&gt;1,OR(G64&lt;&gt;"",H64&lt;&gt;"",R64&lt;&gt;"")),"Dados base fora da prestação 1","OK")))),"")</f>
        <v/>
      </c>
      <c r="Y64" s="12">
        <f>IFERROR(IF(A64="","",IF(COUNTIFS($A$10:$A$109,A64,$F$10:$F$109,F64)&gt;1,"Prestação duplicada","OK")),"")</f>
        <v/>
      </c>
      <c r="Z64" s="23">
        <f>IFERROR(IF(A64="","",IF(X64&lt;&gt;"OK","Rever estrutura",IF(Y64&lt;&gt;"OK","Prestação duplicada",IF(J64="","Base por completar",IF(J64&lt;0,"Base negativa — validar",IF(COUNTIF($A$10:$A$109,A64)&lt;&gt;COUNTIFS('Parâmetros'!$A$12:$A$111,D64,'Parâmetros'!$B$12:$B$111,"&lt;&gt;"),"Prestações por completar ou a mais",IF(U64&lt;&gt;0,"Distribuição por conciliar",IF(M64&lt;&gt;"Confirmado","Vencimento por confirmar",IF(OR(O64="",O64=0),IF(AND(L64&lt;&gt;"",L64&lt;TODAY()),"Sem pagamento após vencimento registado","Por pagar"),IF(O64&lt;K64,"Pago parcialmente",IF(AND(L64&lt;&gt;"",N64&gt;L64),"Data de pagamento posterior ao vencimento registado","Registado"))))))))))),"")</f>
        <v/>
      </c>
      <c r="AA64" s="22" t="n"/>
      <c r="AB64" s="12">
        <f>IFERROR(IF(OR(A64="",F64=""),"",A64&amp;"|"&amp;F64),"")</f>
        <v/>
      </c>
    </row>
    <row r="65">
      <c r="A65" s="16" t="n"/>
      <c r="B65" s="17" t="n"/>
      <c r="C65" s="18" t="n"/>
      <c r="D65" s="19" t="n"/>
      <c r="E65" s="16" t="n"/>
      <c r="F65" s="19" t="n"/>
      <c r="G65" s="20" t="n"/>
      <c r="H65" s="20" t="n"/>
      <c r="I65" s="10">
        <f>IFERROR(IF(F65&lt;&gt;1,"",IF(OR(G65="",H65=""),"",G65-H65)),"")</f>
        <v/>
      </c>
      <c r="J65" s="10">
        <f>IFERROR(IF(A65="","",INDEX($I$10:$I$109,MATCH(A65&amp;"|1",$AB$10:$AB$109,0))),"")</f>
        <v/>
      </c>
      <c r="K65" s="20" t="n"/>
      <c r="L65" s="11">
        <f>IFERROR(IF(OR(D65="",F65=""),"",INDEX('Parâmetros'!$C$12:$C$111,MATCH(D65&amp;"|"&amp;F65,'Parâmetros'!$F$12:$F$111,0))),"")</f>
        <v/>
      </c>
      <c r="M65" s="12">
        <f>IFERROR(IF(OR(D65="",F65=""),"Por confirmar",INDEX('Parâmetros'!$D$12:$D$111,MATCH(D65&amp;"|"&amp;F65,'Parâmetros'!$F$12:$F$111,0))),"Por confirmar")</f>
        <v/>
      </c>
      <c r="N65" s="21" t="n"/>
      <c r="O65" s="20" t="n"/>
      <c r="P65" s="18" t="n"/>
      <c r="Q65" s="22" t="n"/>
      <c r="R65" s="20" t="n"/>
      <c r="S65" s="10">
        <f>IFERROR(IF(A65="","",INDEX($R$10:$R$109,MATCH(A65&amp;"|1",$AB$10:$AB$109,0))),"")</f>
        <v/>
      </c>
      <c r="T65" s="10">
        <f>IFERROR(IF(A65="","",SUMIF($A$10:$A$109,A65,$K$10:$K$109)),"")</f>
        <v/>
      </c>
      <c r="U65" s="10">
        <f>IFERROR(IF(OR(J65="",T65=""),"",J65-T65),"")</f>
        <v/>
      </c>
      <c r="V65" s="10">
        <f>IFERROR(IF(A65="","",SUMIF($A$10:$A$109,A65,$O$10:$O$109)),"")</f>
        <v/>
      </c>
      <c r="W65" s="10">
        <f>IFERROR(IF(S65="","",V65-S65),"")</f>
        <v/>
      </c>
      <c r="X65" s="23">
        <f>IFERROR(IF(A65="","",IF(COUNTIFS($A$10:$A$109,A65,$F$10:$F$109,1)&lt;&gt;1,"Registo da prestação 1 em falta ou duplicado",IF(COUNTIFS($A$10:$A$109,A65,$B$10:$B$109,B65,$C$10:$C$109,C65,$D$10:$D$109,D65,$E$10:$E$109,E65)&lt;&gt;COUNTIF($A$10:$A$109,A65),"Identificação incoerente",IF(AND(F65&lt;&gt;1,OR(G65&lt;&gt;"",H65&lt;&gt;"",R65&lt;&gt;"")),"Dados base fora da prestação 1","OK")))),"")</f>
        <v/>
      </c>
      <c r="Y65" s="12">
        <f>IFERROR(IF(A65="","",IF(COUNTIFS($A$10:$A$109,A65,$F$10:$F$109,F65)&gt;1,"Prestação duplicada","OK")),"")</f>
        <v/>
      </c>
      <c r="Z65" s="23">
        <f>IFERROR(IF(A65="","",IF(X65&lt;&gt;"OK","Rever estrutura",IF(Y65&lt;&gt;"OK","Prestação duplicada",IF(J65="","Base por completar",IF(J65&lt;0,"Base negativa — validar",IF(COUNTIF($A$10:$A$109,A65)&lt;&gt;COUNTIFS('Parâmetros'!$A$12:$A$111,D65,'Parâmetros'!$B$12:$B$111,"&lt;&gt;"),"Prestações por completar ou a mais",IF(U65&lt;&gt;0,"Distribuição por conciliar",IF(M65&lt;&gt;"Confirmado","Vencimento por confirmar",IF(OR(O65="",O65=0),IF(AND(L65&lt;&gt;"",L65&lt;TODAY()),"Sem pagamento após vencimento registado","Por pagar"),IF(O65&lt;K65,"Pago parcialmente",IF(AND(L65&lt;&gt;"",N65&gt;L65),"Data de pagamento posterior ao vencimento registado","Registado"))))))))))),"")</f>
        <v/>
      </c>
      <c r="AA65" s="22" t="n"/>
      <c r="AB65" s="12">
        <f>IFERROR(IF(OR(A65="",F65=""),"",A65&amp;"|"&amp;F65),"")</f>
        <v/>
      </c>
    </row>
    <row r="66">
      <c r="A66" s="16" t="n"/>
      <c r="B66" s="17" t="n"/>
      <c r="C66" s="18" t="n"/>
      <c r="D66" s="19" t="n"/>
      <c r="E66" s="16" t="n"/>
      <c r="F66" s="19" t="n"/>
      <c r="G66" s="20" t="n"/>
      <c r="H66" s="20" t="n"/>
      <c r="I66" s="10">
        <f>IFERROR(IF(F66&lt;&gt;1,"",IF(OR(G66="",H66=""),"",G66-H66)),"")</f>
        <v/>
      </c>
      <c r="J66" s="10">
        <f>IFERROR(IF(A66="","",INDEX($I$10:$I$109,MATCH(A66&amp;"|1",$AB$10:$AB$109,0))),"")</f>
        <v/>
      </c>
      <c r="K66" s="20" t="n"/>
      <c r="L66" s="11">
        <f>IFERROR(IF(OR(D66="",F66=""),"",INDEX('Parâmetros'!$C$12:$C$111,MATCH(D66&amp;"|"&amp;F66,'Parâmetros'!$F$12:$F$111,0))),"")</f>
        <v/>
      </c>
      <c r="M66" s="12">
        <f>IFERROR(IF(OR(D66="",F66=""),"Por confirmar",INDEX('Parâmetros'!$D$12:$D$111,MATCH(D66&amp;"|"&amp;F66,'Parâmetros'!$F$12:$F$111,0))),"Por confirmar")</f>
        <v/>
      </c>
      <c r="N66" s="21" t="n"/>
      <c r="O66" s="20" t="n"/>
      <c r="P66" s="18" t="n"/>
      <c r="Q66" s="22" t="n"/>
      <c r="R66" s="20" t="n"/>
      <c r="S66" s="10">
        <f>IFERROR(IF(A66="","",INDEX($R$10:$R$109,MATCH(A66&amp;"|1",$AB$10:$AB$109,0))),"")</f>
        <v/>
      </c>
      <c r="T66" s="10">
        <f>IFERROR(IF(A66="","",SUMIF($A$10:$A$109,A66,$K$10:$K$109)),"")</f>
        <v/>
      </c>
      <c r="U66" s="10">
        <f>IFERROR(IF(OR(J66="",T66=""),"",J66-T66),"")</f>
        <v/>
      </c>
      <c r="V66" s="10">
        <f>IFERROR(IF(A66="","",SUMIF($A$10:$A$109,A66,$O$10:$O$109)),"")</f>
        <v/>
      </c>
      <c r="W66" s="10">
        <f>IFERROR(IF(S66="","",V66-S66),"")</f>
        <v/>
      </c>
      <c r="X66" s="23">
        <f>IFERROR(IF(A66="","",IF(COUNTIFS($A$10:$A$109,A66,$F$10:$F$109,1)&lt;&gt;1,"Registo da prestação 1 em falta ou duplicado",IF(COUNTIFS($A$10:$A$109,A66,$B$10:$B$109,B66,$C$10:$C$109,C66,$D$10:$D$109,D66,$E$10:$E$109,E66)&lt;&gt;COUNTIF($A$10:$A$109,A66),"Identificação incoerente",IF(AND(F66&lt;&gt;1,OR(G66&lt;&gt;"",H66&lt;&gt;"",R66&lt;&gt;"")),"Dados base fora da prestação 1","OK")))),"")</f>
        <v/>
      </c>
      <c r="Y66" s="12">
        <f>IFERROR(IF(A66="","",IF(COUNTIFS($A$10:$A$109,A66,$F$10:$F$109,F66)&gt;1,"Prestação duplicada","OK")),"")</f>
        <v/>
      </c>
      <c r="Z66" s="23">
        <f>IFERROR(IF(A66="","",IF(X66&lt;&gt;"OK","Rever estrutura",IF(Y66&lt;&gt;"OK","Prestação duplicada",IF(J66="","Base por completar",IF(J66&lt;0,"Base negativa — validar",IF(COUNTIF($A$10:$A$109,A66)&lt;&gt;COUNTIFS('Parâmetros'!$A$12:$A$111,D66,'Parâmetros'!$B$12:$B$111,"&lt;&gt;"),"Prestações por completar ou a mais",IF(U66&lt;&gt;0,"Distribuição por conciliar",IF(M66&lt;&gt;"Confirmado","Vencimento por confirmar",IF(OR(O66="",O66=0),IF(AND(L66&lt;&gt;"",L66&lt;TODAY()),"Sem pagamento após vencimento registado","Por pagar"),IF(O66&lt;K66,"Pago parcialmente",IF(AND(L66&lt;&gt;"",N66&gt;L66),"Data de pagamento posterior ao vencimento registado","Registado"))))))))))),"")</f>
        <v/>
      </c>
      <c r="AA66" s="22" t="n"/>
      <c r="AB66" s="12">
        <f>IFERROR(IF(OR(A66="",F66=""),"",A66&amp;"|"&amp;F66),"")</f>
        <v/>
      </c>
    </row>
    <row r="67">
      <c r="A67" s="16" t="n"/>
      <c r="B67" s="17" t="n"/>
      <c r="C67" s="18" t="n"/>
      <c r="D67" s="19" t="n"/>
      <c r="E67" s="16" t="n"/>
      <c r="F67" s="19" t="n"/>
      <c r="G67" s="20" t="n"/>
      <c r="H67" s="20" t="n"/>
      <c r="I67" s="10">
        <f>IFERROR(IF(F67&lt;&gt;1,"",IF(OR(G67="",H67=""),"",G67-H67)),"")</f>
        <v/>
      </c>
      <c r="J67" s="10">
        <f>IFERROR(IF(A67="","",INDEX($I$10:$I$109,MATCH(A67&amp;"|1",$AB$10:$AB$109,0))),"")</f>
        <v/>
      </c>
      <c r="K67" s="20" t="n"/>
      <c r="L67" s="11">
        <f>IFERROR(IF(OR(D67="",F67=""),"",INDEX('Parâmetros'!$C$12:$C$111,MATCH(D67&amp;"|"&amp;F67,'Parâmetros'!$F$12:$F$111,0))),"")</f>
        <v/>
      </c>
      <c r="M67" s="12">
        <f>IFERROR(IF(OR(D67="",F67=""),"Por confirmar",INDEX('Parâmetros'!$D$12:$D$111,MATCH(D67&amp;"|"&amp;F67,'Parâmetros'!$F$12:$F$111,0))),"Por confirmar")</f>
        <v/>
      </c>
      <c r="N67" s="21" t="n"/>
      <c r="O67" s="20" t="n"/>
      <c r="P67" s="18" t="n"/>
      <c r="Q67" s="22" t="n"/>
      <c r="R67" s="20" t="n"/>
      <c r="S67" s="10">
        <f>IFERROR(IF(A67="","",INDEX($R$10:$R$109,MATCH(A67&amp;"|1",$AB$10:$AB$109,0))),"")</f>
        <v/>
      </c>
      <c r="T67" s="10">
        <f>IFERROR(IF(A67="","",SUMIF($A$10:$A$109,A67,$K$10:$K$109)),"")</f>
        <v/>
      </c>
      <c r="U67" s="10">
        <f>IFERROR(IF(OR(J67="",T67=""),"",J67-T67),"")</f>
        <v/>
      </c>
      <c r="V67" s="10">
        <f>IFERROR(IF(A67="","",SUMIF($A$10:$A$109,A67,$O$10:$O$109)),"")</f>
        <v/>
      </c>
      <c r="W67" s="10">
        <f>IFERROR(IF(S67="","",V67-S67),"")</f>
        <v/>
      </c>
      <c r="X67" s="23">
        <f>IFERROR(IF(A67="","",IF(COUNTIFS($A$10:$A$109,A67,$F$10:$F$109,1)&lt;&gt;1,"Registo da prestação 1 em falta ou duplicado",IF(COUNTIFS($A$10:$A$109,A67,$B$10:$B$109,B67,$C$10:$C$109,C67,$D$10:$D$109,D67,$E$10:$E$109,E67)&lt;&gt;COUNTIF($A$10:$A$109,A67),"Identificação incoerente",IF(AND(F67&lt;&gt;1,OR(G67&lt;&gt;"",H67&lt;&gt;"",R67&lt;&gt;"")),"Dados base fora da prestação 1","OK")))),"")</f>
        <v/>
      </c>
      <c r="Y67" s="12">
        <f>IFERROR(IF(A67="","",IF(COUNTIFS($A$10:$A$109,A67,$F$10:$F$109,F67)&gt;1,"Prestação duplicada","OK")),"")</f>
        <v/>
      </c>
      <c r="Z67" s="23">
        <f>IFERROR(IF(A67="","",IF(X67&lt;&gt;"OK","Rever estrutura",IF(Y67&lt;&gt;"OK","Prestação duplicada",IF(J67="","Base por completar",IF(J67&lt;0,"Base negativa — validar",IF(COUNTIF($A$10:$A$109,A67)&lt;&gt;COUNTIFS('Parâmetros'!$A$12:$A$111,D67,'Parâmetros'!$B$12:$B$111,"&lt;&gt;"),"Prestações por completar ou a mais",IF(U67&lt;&gt;0,"Distribuição por conciliar",IF(M67&lt;&gt;"Confirmado","Vencimento por confirmar",IF(OR(O67="",O67=0),IF(AND(L67&lt;&gt;"",L67&lt;TODAY()),"Sem pagamento após vencimento registado","Por pagar"),IF(O67&lt;K67,"Pago parcialmente",IF(AND(L67&lt;&gt;"",N67&gt;L67),"Data de pagamento posterior ao vencimento registado","Registado"))))))))))),"")</f>
        <v/>
      </c>
      <c r="AA67" s="22" t="n"/>
      <c r="AB67" s="12">
        <f>IFERROR(IF(OR(A67="",F67=""),"",A67&amp;"|"&amp;F67),"")</f>
        <v/>
      </c>
    </row>
    <row r="68">
      <c r="A68" s="16" t="n"/>
      <c r="B68" s="17" t="n"/>
      <c r="C68" s="18" t="n"/>
      <c r="D68" s="19" t="n"/>
      <c r="E68" s="16" t="n"/>
      <c r="F68" s="19" t="n"/>
      <c r="G68" s="20" t="n"/>
      <c r="H68" s="20" t="n"/>
      <c r="I68" s="10">
        <f>IFERROR(IF(F68&lt;&gt;1,"",IF(OR(G68="",H68=""),"",G68-H68)),"")</f>
        <v/>
      </c>
      <c r="J68" s="10">
        <f>IFERROR(IF(A68="","",INDEX($I$10:$I$109,MATCH(A68&amp;"|1",$AB$10:$AB$109,0))),"")</f>
        <v/>
      </c>
      <c r="K68" s="20" t="n"/>
      <c r="L68" s="11">
        <f>IFERROR(IF(OR(D68="",F68=""),"",INDEX('Parâmetros'!$C$12:$C$111,MATCH(D68&amp;"|"&amp;F68,'Parâmetros'!$F$12:$F$111,0))),"")</f>
        <v/>
      </c>
      <c r="M68" s="12">
        <f>IFERROR(IF(OR(D68="",F68=""),"Por confirmar",INDEX('Parâmetros'!$D$12:$D$111,MATCH(D68&amp;"|"&amp;F68,'Parâmetros'!$F$12:$F$111,0))),"Por confirmar")</f>
        <v/>
      </c>
      <c r="N68" s="21" t="n"/>
      <c r="O68" s="20" t="n"/>
      <c r="P68" s="18" t="n"/>
      <c r="Q68" s="22" t="n"/>
      <c r="R68" s="20" t="n"/>
      <c r="S68" s="10">
        <f>IFERROR(IF(A68="","",INDEX($R$10:$R$109,MATCH(A68&amp;"|1",$AB$10:$AB$109,0))),"")</f>
        <v/>
      </c>
      <c r="T68" s="10">
        <f>IFERROR(IF(A68="","",SUMIF($A$10:$A$109,A68,$K$10:$K$109)),"")</f>
        <v/>
      </c>
      <c r="U68" s="10">
        <f>IFERROR(IF(OR(J68="",T68=""),"",J68-T68),"")</f>
        <v/>
      </c>
      <c r="V68" s="10">
        <f>IFERROR(IF(A68="","",SUMIF($A$10:$A$109,A68,$O$10:$O$109)),"")</f>
        <v/>
      </c>
      <c r="W68" s="10">
        <f>IFERROR(IF(S68="","",V68-S68),"")</f>
        <v/>
      </c>
      <c r="X68" s="23">
        <f>IFERROR(IF(A68="","",IF(COUNTIFS($A$10:$A$109,A68,$F$10:$F$109,1)&lt;&gt;1,"Registo da prestação 1 em falta ou duplicado",IF(COUNTIFS($A$10:$A$109,A68,$B$10:$B$109,B68,$C$10:$C$109,C68,$D$10:$D$109,D68,$E$10:$E$109,E68)&lt;&gt;COUNTIF($A$10:$A$109,A68),"Identificação incoerente",IF(AND(F68&lt;&gt;1,OR(G68&lt;&gt;"",H68&lt;&gt;"",R68&lt;&gt;"")),"Dados base fora da prestação 1","OK")))),"")</f>
        <v/>
      </c>
      <c r="Y68" s="12">
        <f>IFERROR(IF(A68="","",IF(COUNTIFS($A$10:$A$109,A68,$F$10:$F$109,F68)&gt;1,"Prestação duplicada","OK")),"")</f>
        <v/>
      </c>
      <c r="Z68" s="23">
        <f>IFERROR(IF(A68="","",IF(X68&lt;&gt;"OK","Rever estrutura",IF(Y68&lt;&gt;"OK","Prestação duplicada",IF(J68="","Base por completar",IF(J68&lt;0,"Base negativa — validar",IF(COUNTIF($A$10:$A$109,A68)&lt;&gt;COUNTIFS('Parâmetros'!$A$12:$A$111,D68,'Parâmetros'!$B$12:$B$111,"&lt;&gt;"),"Prestações por completar ou a mais",IF(U68&lt;&gt;0,"Distribuição por conciliar",IF(M68&lt;&gt;"Confirmado","Vencimento por confirmar",IF(OR(O68="",O68=0),IF(AND(L68&lt;&gt;"",L68&lt;TODAY()),"Sem pagamento após vencimento registado","Por pagar"),IF(O68&lt;K68,"Pago parcialmente",IF(AND(L68&lt;&gt;"",N68&gt;L68),"Data de pagamento posterior ao vencimento registado","Registado"))))))))))),"")</f>
        <v/>
      </c>
      <c r="AA68" s="22" t="n"/>
      <c r="AB68" s="12">
        <f>IFERROR(IF(OR(A68="",F68=""),"",A68&amp;"|"&amp;F68),"")</f>
        <v/>
      </c>
    </row>
    <row r="69">
      <c r="A69" s="16" t="n"/>
      <c r="B69" s="17" t="n"/>
      <c r="C69" s="18" t="n"/>
      <c r="D69" s="19" t="n"/>
      <c r="E69" s="16" t="n"/>
      <c r="F69" s="19" t="n"/>
      <c r="G69" s="20" t="n"/>
      <c r="H69" s="20" t="n"/>
      <c r="I69" s="10">
        <f>IFERROR(IF(F69&lt;&gt;1,"",IF(OR(G69="",H69=""),"",G69-H69)),"")</f>
        <v/>
      </c>
      <c r="J69" s="10">
        <f>IFERROR(IF(A69="","",INDEX($I$10:$I$109,MATCH(A69&amp;"|1",$AB$10:$AB$109,0))),"")</f>
        <v/>
      </c>
      <c r="K69" s="20" t="n"/>
      <c r="L69" s="11">
        <f>IFERROR(IF(OR(D69="",F69=""),"",INDEX('Parâmetros'!$C$12:$C$111,MATCH(D69&amp;"|"&amp;F69,'Parâmetros'!$F$12:$F$111,0))),"")</f>
        <v/>
      </c>
      <c r="M69" s="12">
        <f>IFERROR(IF(OR(D69="",F69=""),"Por confirmar",INDEX('Parâmetros'!$D$12:$D$111,MATCH(D69&amp;"|"&amp;F69,'Parâmetros'!$F$12:$F$111,0))),"Por confirmar")</f>
        <v/>
      </c>
      <c r="N69" s="21" t="n"/>
      <c r="O69" s="20" t="n"/>
      <c r="P69" s="18" t="n"/>
      <c r="Q69" s="22" t="n"/>
      <c r="R69" s="20" t="n"/>
      <c r="S69" s="10">
        <f>IFERROR(IF(A69="","",INDEX($R$10:$R$109,MATCH(A69&amp;"|1",$AB$10:$AB$109,0))),"")</f>
        <v/>
      </c>
      <c r="T69" s="10">
        <f>IFERROR(IF(A69="","",SUMIF($A$10:$A$109,A69,$K$10:$K$109)),"")</f>
        <v/>
      </c>
      <c r="U69" s="10">
        <f>IFERROR(IF(OR(J69="",T69=""),"",J69-T69),"")</f>
        <v/>
      </c>
      <c r="V69" s="10">
        <f>IFERROR(IF(A69="","",SUMIF($A$10:$A$109,A69,$O$10:$O$109)),"")</f>
        <v/>
      </c>
      <c r="W69" s="10">
        <f>IFERROR(IF(S69="","",V69-S69),"")</f>
        <v/>
      </c>
      <c r="X69" s="23">
        <f>IFERROR(IF(A69="","",IF(COUNTIFS($A$10:$A$109,A69,$F$10:$F$109,1)&lt;&gt;1,"Registo da prestação 1 em falta ou duplicado",IF(COUNTIFS($A$10:$A$109,A69,$B$10:$B$109,B69,$C$10:$C$109,C69,$D$10:$D$109,D69,$E$10:$E$109,E69)&lt;&gt;COUNTIF($A$10:$A$109,A69),"Identificação incoerente",IF(AND(F69&lt;&gt;1,OR(G69&lt;&gt;"",H69&lt;&gt;"",R69&lt;&gt;"")),"Dados base fora da prestação 1","OK")))),"")</f>
        <v/>
      </c>
      <c r="Y69" s="12">
        <f>IFERROR(IF(A69="","",IF(COUNTIFS($A$10:$A$109,A69,$F$10:$F$109,F69)&gt;1,"Prestação duplicada","OK")),"")</f>
        <v/>
      </c>
      <c r="Z69" s="23">
        <f>IFERROR(IF(A69="","",IF(X69&lt;&gt;"OK","Rever estrutura",IF(Y69&lt;&gt;"OK","Prestação duplicada",IF(J69="","Base por completar",IF(J69&lt;0,"Base negativa — validar",IF(COUNTIF($A$10:$A$109,A69)&lt;&gt;COUNTIFS('Parâmetros'!$A$12:$A$111,D69,'Parâmetros'!$B$12:$B$111,"&lt;&gt;"),"Prestações por completar ou a mais",IF(U69&lt;&gt;0,"Distribuição por conciliar",IF(M69&lt;&gt;"Confirmado","Vencimento por confirmar",IF(OR(O69="",O69=0),IF(AND(L69&lt;&gt;"",L69&lt;TODAY()),"Sem pagamento após vencimento registado","Por pagar"),IF(O69&lt;K69,"Pago parcialmente",IF(AND(L69&lt;&gt;"",N69&gt;L69),"Data de pagamento posterior ao vencimento registado","Registado"))))))))))),"")</f>
        <v/>
      </c>
      <c r="AA69" s="22" t="n"/>
      <c r="AB69" s="12">
        <f>IFERROR(IF(OR(A69="",F69=""),"",A69&amp;"|"&amp;F69),"")</f>
        <v/>
      </c>
    </row>
    <row r="70">
      <c r="A70" s="16" t="n"/>
      <c r="B70" s="17" t="n"/>
      <c r="C70" s="18" t="n"/>
      <c r="D70" s="19" t="n"/>
      <c r="E70" s="16" t="n"/>
      <c r="F70" s="19" t="n"/>
      <c r="G70" s="20" t="n"/>
      <c r="H70" s="20" t="n"/>
      <c r="I70" s="10">
        <f>IFERROR(IF(F70&lt;&gt;1,"",IF(OR(G70="",H70=""),"",G70-H70)),"")</f>
        <v/>
      </c>
      <c r="J70" s="10">
        <f>IFERROR(IF(A70="","",INDEX($I$10:$I$109,MATCH(A70&amp;"|1",$AB$10:$AB$109,0))),"")</f>
        <v/>
      </c>
      <c r="K70" s="20" t="n"/>
      <c r="L70" s="11">
        <f>IFERROR(IF(OR(D70="",F70=""),"",INDEX('Parâmetros'!$C$12:$C$111,MATCH(D70&amp;"|"&amp;F70,'Parâmetros'!$F$12:$F$111,0))),"")</f>
        <v/>
      </c>
      <c r="M70" s="12">
        <f>IFERROR(IF(OR(D70="",F70=""),"Por confirmar",INDEX('Parâmetros'!$D$12:$D$111,MATCH(D70&amp;"|"&amp;F70,'Parâmetros'!$F$12:$F$111,0))),"Por confirmar")</f>
        <v/>
      </c>
      <c r="N70" s="21" t="n"/>
      <c r="O70" s="20" t="n"/>
      <c r="P70" s="18" t="n"/>
      <c r="Q70" s="22" t="n"/>
      <c r="R70" s="20" t="n"/>
      <c r="S70" s="10">
        <f>IFERROR(IF(A70="","",INDEX($R$10:$R$109,MATCH(A70&amp;"|1",$AB$10:$AB$109,0))),"")</f>
        <v/>
      </c>
      <c r="T70" s="10">
        <f>IFERROR(IF(A70="","",SUMIF($A$10:$A$109,A70,$K$10:$K$109)),"")</f>
        <v/>
      </c>
      <c r="U70" s="10">
        <f>IFERROR(IF(OR(J70="",T70=""),"",J70-T70),"")</f>
        <v/>
      </c>
      <c r="V70" s="10">
        <f>IFERROR(IF(A70="","",SUMIF($A$10:$A$109,A70,$O$10:$O$109)),"")</f>
        <v/>
      </c>
      <c r="W70" s="10">
        <f>IFERROR(IF(S70="","",V70-S70),"")</f>
        <v/>
      </c>
      <c r="X70" s="23">
        <f>IFERROR(IF(A70="","",IF(COUNTIFS($A$10:$A$109,A70,$F$10:$F$109,1)&lt;&gt;1,"Registo da prestação 1 em falta ou duplicado",IF(COUNTIFS($A$10:$A$109,A70,$B$10:$B$109,B70,$C$10:$C$109,C70,$D$10:$D$109,D70,$E$10:$E$109,E70)&lt;&gt;COUNTIF($A$10:$A$109,A70),"Identificação incoerente",IF(AND(F70&lt;&gt;1,OR(G70&lt;&gt;"",H70&lt;&gt;"",R70&lt;&gt;"")),"Dados base fora da prestação 1","OK")))),"")</f>
        <v/>
      </c>
      <c r="Y70" s="12">
        <f>IFERROR(IF(A70="","",IF(COUNTIFS($A$10:$A$109,A70,$F$10:$F$109,F70)&gt;1,"Prestação duplicada","OK")),"")</f>
        <v/>
      </c>
      <c r="Z70" s="23">
        <f>IFERROR(IF(A70="","",IF(X70&lt;&gt;"OK","Rever estrutura",IF(Y70&lt;&gt;"OK","Prestação duplicada",IF(J70="","Base por completar",IF(J70&lt;0,"Base negativa — validar",IF(COUNTIF($A$10:$A$109,A70)&lt;&gt;COUNTIFS('Parâmetros'!$A$12:$A$111,D70,'Parâmetros'!$B$12:$B$111,"&lt;&gt;"),"Prestações por completar ou a mais",IF(U70&lt;&gt;0,"Distribuição por conciliar",IF(M70&lt;&gt;"Confirmado","Vencimento por confirmar",IF(OR(O70="",O70=0),IF(AND(L70&lt;&gt;"",L70&lt;TODAY()),"Sem pagamento após vencimento registado","Por pagar"),IF(O70&lt;K70,"Pago parcialmente",IF(AND(L70&lt;&gt;"",N70&gt;L70),"Data de pagamento posterior ao vencimento registado","Registado"))))))))))),"")</f>
        <v/>
      </c>
      <c r="AA70" s="22" t="n"/>
      <c r="AB70" s="12">
        <f>IFERROR(IF(OR(A70="",F70=""),"",A70&amp;"|"&amp;F70),"")</f>
        <v/>
      </c>
    </row>
    <row r="71">
      <c r="A71" s="16" t="n"/>
      <c r="B71" s="17" t="n"/>
      <c r="C71" s="18" t="n"/>
      <c r="D71" s="19" t="n"/>
      <c r="E71" s="16" t="n"/>
      <c r="F71" s="19" t="n"/>
      <c r="G71" s="20" t="n"/>
      <c r="H71" s="20" t="n"/>
      <c r="I71" s="10">
        <f>IFERROR(IF(F71&lt;&gt;1,"",IF(OR(G71="",H71=""),"",G71-H71)),"")</f>
        <v/>
      </c>
      <c r="J71" s="10">
        <f>IFERROR(IF(A71="","",INDEX($I$10:$I$109,MATCH(A71&amp;"|1",$AB$10:$AB$109,0))),"")</f>
        <v/>
      </c>
      <c r="K71" s="20" t="n"/>
      <c r="L71" s="11">
        <f>IFERROR(IF(OR(D71="",F71=""),"",INDEX('Parâmetros'!$C$12:$C$111,MATCH(D71&amp;"|"&amp;F71,'Parâmetros'!$F$12:$F$111,0))),"")</f>
        <v/>
      </c>
      <c r="M71" s="12">
        <f>IFERROR(IF(OR(D71="",F71=""),"Por confirmar",INDEX('Parâmetros'!$D$12:$D$111,MATCH(D71&amp;"|"&amp;F71,'Parâmetros'!$F$12:$F$111,0))),"Por confirmar")</f>
        <v/>
      </c>
      <c r="N71" s="21" t="n"/>
      <c r="O71" s="20" t="n"/>
      <c r="P71" s="18" t="n"/>
      <c r="Q71" s="22" t="n"/>
      <c r="R71" s="20" t="n"/>
      <c r="S71" s="10">
        <f>IFERROR(IF(A71="","",INDEX($R$10:$R$109,MATCH(A71&amp;"|1",$AB$10:$AB$109,0))),"")</f>
        <v/>
      </c>
      <c r="T71" s="10">
        <f>IFERROR(IF(A71="","",SUMIF($A$10:$A$109,A71,$K$10:$K$109)),"")</f>
        <v/>
      </c>
      <c r="U71" s="10">
        <f>IFERROR(IF(OR(J71="",T71=""),"",J71-T71),"")</f>
        <v/>
      </c>
      <c r="V71" s="10">
        <f>IFERROR(IF(A71="","",SUMIF($A$10:$A$109,A71,$O$10:$O$109)),"")</f>
        <v/>
      </c>
      <c r="W71" s="10">
        <f>IFERROR(IF(S71="","",V71-S71),"")</f>
        <v/>
      </c>
      <c r="X71" s="23">
        <f>IFERROR(IF(A71="","",IF(COUNTIFS($A$10:$A$109,A71,$F$10:$F$109,1)&lt;&gt;1,"Registo da prestação 1 em falta ou duplicado",IF(COUNTIFS($A$10:$A$109,A71,$B$10:$B$109,B71,$C$10:$C$109,C71,$D$10:$D$109,D71,$E$10:$E$109,E71)&lt;&gt;COUNTIF($A$10:$A$109,A71),"Identificação incoerente",IF(AND(F71&lt;&gt;1,OR(G71&lt;&gt;"",H71&lt;&gt;"",R71&lt;&gt;"")),"Dados base fora da prestação 1","OK")))),"")</f>
        <v/>
      </c>
      <c r="Y71" s="12">
        <f>IFERROR(IF(A71="","",IF(COUNTIFS($A$10:$A$109,A71,$F$10:$F$109,F71)&gt;1,"Prestação duplicada","OK")),"")</f>
        <v/>
      </c>
      <c r="Z71" s="23">
        <f>IFERROR(IF(A71="","",IF(X71&lt;&gt;"OK","Rever estrutura",IF(Y71&lt;&gt;"OK","Prestação duplicada",IF(J71="","Base por completar",IF(J71&lt;0,"Base negativa — validar",IF(COUNTIF($A$10:$A$109,A71)&lt;&gt;COUNTIFS('Parâmetros'!$A$12:$A$111,D71,'Parâmetros'!$B$12:$B$111,"&lt;&gt;"),"Prestações por completar ou a mais",IF(U71&lt;&gt;0,"Distribuição por conciliar",IF(M71&lt;&gt;"Confirmado","Vencimento por confirmar",IF(OR(O71="",O71=0),IF(AND(L71&lt;&gt;"",L71&lt;TODAY()),"Sem pagamento após vencimento registado","Por pagar"),IF(O71&lt;K71,"Pago parcialmente",IF(AND(L71&lt;&gt;"",N71&gt;L71),"Data de pagamento posterior ao vencimento registado","Registado"))))))))))),"")</f>
        <v/>
      </c>
      <c r="AA71" s="22" t="n"/>
      <c r="AB71" s="12">
        <f>IFERROR(IF(OR(A71="",F71=""),"",A71&amp;"|"&amp;F71),"")</f>
        <v/>
      </c>
    </row>
    <row r="72">
      <c r="A72" s="16" t="n"/>
      <c r="B72" s="17" t="n"/>
      <c r="C72" s="18" t="n"/>
      <c r="D72" s="19" t="n"/>
      <c r="E72" s="16" t="n"/>
      <c r="F72" s="19" t="n"/>
      <c r="G72" s="20" t="n"/>
      <c r="H72" s="20" t="n"/>
      <c r="I72" s="10">
        <f>IFERROR(IF(F72&lt;&gt;1,"",IF(OR(G72="",H72=""),"",G72-H72)),"")</f>
        <v/>
      </c>
      <c r="J72" s="10">
        <f>IFERROR(IF(A72="","",INDEX($I$10:$I$109,MATCH(A72&amp;"|1",$AB$10:$AB$109,0))),"")</f>
        <v/>
      </c>
      <c r="K72" s="20" t="n"/>
      <c r="L72" s="11">
        <f>IFERROR(IF(OR(D72="",F72=""),"",INDEX('Parâmetros'!$C$12:$C$111,MATCH(D72&amp;"|"&amp;F72,'Parâmetros'!$F$12:$F$111,0))),"")</f>
        <v/>
      </c>
      <c r="M72" s="12">
        <f>IFERROR(IF(OR(D72="",F72=""),"Por confirmar",INDEX('Parâmetros'!$D$12:$D$111,MATCH(D72&amp;"|"&amp;F72,'Parâmetros'!$F$12:$F$111,0))),"Por confirmar")</f>
        <v/>
      </c>
      <c r="N72" s="21" t="n"/>
      <c r="O72" s="20" t="n"/>
      <c r="P72" s="18" t="n"/>
      <c r="Q72" s="22" t="n"/>
      <c r="R72" s="20" t="n"/>
      <c r="S72" s="10">
        <f>IFERROR(IF(A72="","",INDEX($R$10:$R$109,MATCH(A72&amp;"|1",$AB$10:$AB$109,0))),"")</f>
        <v/>
      </c>
      <c r="T72" s="10">
        <f>IFERROR(IF(A72="","",SUMIF($A$10:$A$109,A72,$K$10:$K$109)),"")</f>
        <v/>
      </c>
      <c r="U72" s="10">
        <f>IFERROR(IF(OR(J72="",T72=""),"",J72-T72),"")</f>
        <v/>
      </c>
      <c r="V72" s="10">
        <f>IFERROR(IF(A72="","",SUMIF($A$10:$A$109,A72,$O$10:$O$109)),"")</f>
        <v/>
      </c>
      <c r="W72" s="10">
        <f>IFERROR(IF(S72="","",V72-S72),"")</f>
        <v/>
      </c>
      <c r="X72" s="23">
        <f>IFERROR(IF(A72="","",IF(COUNTIFS($A$10:$A$109,A72,$F$10:$F$109,1)&lt;&gt;1,"Registo da prestação 1 em falta ou duplicado",IF(COUNTIFS($A$10:$A$109,A72,$B$10:$B$109,B72,$C$10:$C$109,C72,$D$10:$D$109,D72,$E$10:$E$109,E72)&lt;&gt;COUNTIF($A$10:$A$109,A72),"Identificação incoerente",IF(AND(F72&lt;&gt;1,OR(G72&lt;&gt;"",H72&lt;&gt;"",R72&lt;&gt;"")),"Dados base fora da prestação 1","OK")))),"")</f>
        <v/>
      </c>
      <c r="Y72" s="12">
        <f>IFERROR(IF(A72="","",IF(COUNTIFS($A$10:$A$109,A72,$F$10:$F$109,F72)&gt;1,"Prestação duplicada","OK")),"")</f>
        <v/>
      </c>
      <c r="Z72" s="23">
        <f>IFERROR(IF(A72="","",IF(X72&lt;&gt;"OK","Rever estrutura",IF(Y72&lt;&gt;"OK","Prestação duplicada",IF(J72="","Base por completar",IF(J72&lt;0,"Base negativa — validar",IF(COUNTIF($A$10:$A$109,A72)&lt;&gt;COUNTIFS('Parâmetros'!$A$12:$A$111,D72,'Parâmetros'!$B$12:$B$111,"&lt;&gt;"),"Prestações por completar ou a mais",IF(U72&lt;&gt;0,"Distribuição por conciliar",IF(M72&lt;&gt;"Confirmado","Vencimento por confirmar",IF(OR(O72="",O72=0),IF(AND(L72&lt;&gt;"",L72&lt;TODAY()),"Sem pagamento após vencimento registado","Por pagar"),IF(O72&lt;K72,"Pago parcialmente",IF(AND(L72&lt;&gt;"",N72&gt;L72),"Data de pagamento posterior ao vencimento registado","Registado"))))))))))),"")</f>
        <v/>
      </c>
      <c r="AA72" s="22" t="n"/>
      <c r="AB72" s="12">
        <f>IFERROR(IF(OR(A72="",F72=""),"",A72&amp;"|"&amp;F72),"")</f>
        <v/>
      </c>
    </row>
    <row r="73">
      <c r="A73" s="16" t="n"/>
      <c r="B73" s="17" t="n"/>
      <c r="C73" s="18" t="n"/>
      <c r="D73" s="19" t="n"/>
      <c r="E73" s="16" t="n"/>
      <c r="F73" s="19" t="n"/>
      <c r="G73" s="20" t="n"/>
      <c r="H73" s="20" t="n"/>
      <c r="I73" s="10">
        <f>IFERROR(IF(F73&lt;&gt;1,"",IF(OR(G73="",H73=""),"",G73-H73)),"")</f>
        <v/>
      </c>
      <c r="J73" s="10">
        <f>IFERROR(IF(A73="","",INDEX($I$10:$I$109,MATCH(A73&amp;"|1",$AB$10:$AB$109,0))),"")</f>
        <v/>
      </c>
      <c r="K73" s="20" t="n"/>
      <c r="L73" s="11">
        <f>IFERROR(IF(OR(D73="",F73=""),"",INDEX('Parâmetros'!$C$12:$C$111,MATCH(D73&amp;"|"&amp;F73,'Parâmetros'!$F$12:$F$111,0))),"")</f>
        <v/>
      </c>
      <c r="M73" s="12">
        <f>IFERROR(IF(OR(D73="",F73=""),"Por confirmar",INDEX('Parâmetros'!$D$12:$D$111,MATCH(D73&amp;"|"&amp;F73,'Parâmetros'!$F$12:$F$111,0))),"Por confirmar")</f>
        <v/>
      </c>
      <c r="N73" s="21" t="n"/>
      <c r="O73" s="20" t="n"/>
      <c r="P73" s="18" t="n"/>
      <c r="Q73" s="22" t="n"/>
      <c r="R73" s="20" t="n"/>
      <c r="S73" s="10">
        <f>IFERROR(IF(A73="","",INDEX($R$10:$R$109,MATCH(A73&amp;"|1",$AB$10:$AB$109,0))),"")</f>
        <v/>
      </c>
      <c r="T73" s="10">
        <f>IFERROR(IF(A73="","",SUMIF($A$10:$A$109,A73,$K$10:$K$109)),"")</f>
        <v/>
      </c>
      <c r="U73" s="10">
        <f>IFERROR(IF(OR(J73="",T73=""),"",J73-T73),"")</f>
        <v/>
      </c>
      <c r="V73" s="10">
        <f>IFERROR(IF(A73="","",SUMIF($A$10:$A$109,A73,$O$10:$O$109)),"")</f>
        <v/>
      </c>
      <c r="W73" s="10">
        <f>IFERROR(IF(S73="","",V73-S73),"")</f>
        <v/>
      </c>
      <c r="X73" s="23">
        <f>IFERROR(IF(A73="","",IF(COUNTIFS($A$10:$A$109,A73,$F$10:$F$109,1)&lt;&gt;1,"Registo da prestação 1 em falta ou duplicado",IF(COUNTIFS($A$10:$A$109,A73,$B$10:$B$109,B73,$C$10:$C$109,C73,$D$10:$D$109,D73,$E$10:$E$109,E73)&lt;&gt;COUNTIF($A$10:$A$109,A73),"Identificação incoerente",IF(AND(F73&lt;&gt;1,OR(G73&lt;&gt;"",H73&lt;&gt;"",R73&lt;&gt;"")),"Dados base fora da prestação 1","OK")))),"")</f>
        <v/>
      </c>
      <c r="Y73" s="12">
        <f>IFERROR(IF(A73="","",IF(COUNTIFS($A$10:$A$109,A73,$F$10:$F$109,F73)&gt;1,"Prestação duplicada","OK")),"")</f>
        <v/>
      </c>
      <c r="Z73" s="23">
        <f>IFERROR(IF(A73="","",IF(X73&lt;&gt;"OK","Rever estrutura",IF(Y73&lt;&gt;"OK","Prestação duplicada",IF(J73="","Base por completar",IF(J73&lt;0,"Base negativa — validar",IF(COUNTIF($A$10:$A$109,A73)&lt;&gt;COUNTIFS('Parâmetros'!$A$12:$A$111,D73,'Parâmetros'!$B$12:$B$111,"&lt;&gt;"),"Prestações por completar ou a mais",IF(U73&lt;&gt;0,"Distribuição por conciliar",IF(M73&lt;&gt;"Confirmado","Vencimento por confirmar",IF(OR(O73="",O73=0),IF(AND(L73&lt;&gt;"",L73&lt;TODAY()),"Sem pagamento após vencimento registado","Por pagar"),IF(O73&lt;K73,"Pago parcialmente",IF(AND(L73&lt;&gt;"",N73&gt;L73),"Data de pagamento posterior ao vencimento registado","Registado"))))))))))),"")</f>
        <v/>
      </c>
      <c r="AA73" s="22" t="n"/>
      <c r="AB73" s="12">
        <f>IFERROR(IF(OR(A73="",F73=""),"",A73&amp;"|"&amp;F73),"")</f>
        <v/>
      </c>
    </row>
    <row r="74">
      <c r="A74" s="16" t="n"/>
      <c r="B74" s="17" t="n"/>
      <c r="C74" s="18" t="n"/>
      <c r="D74" s="19" t="n"/>
      <c r="E74" s="16" t="n"/>
      <c r="F74" s="19" t="n"/>
      <c r="G74" s="20" t="n"/>
      <c r="H74" s="20" t="n"/>
      <c r="I74" s="10">
        <f>IFERROR(IF(F74&lt;&gt;1,"",IF(OR(G74="",H74=""),"",G74-H74)),"")</f>
        <v/>
      </c>
      <c r="J74" s="10">
        <f>IFERROR(IF(A74="","",INDEX($I$10:$I$109,MATCH(A74&amp;"|1",$AB$10:$AB$109,0))),"")</f>
        <v/>
      </c>
      <c r="K74" s="20" t="n"/>
      <c r="L74" s="11">
        <f>IFERROR(IF(OR(D74="",F74=""),"",INDEX('Parâmetros'!$C$12:$C$111,MATCH(D74&amp;"|"&amp;F74,'Parâmetros'!$F$12:$F$111,0))),"")</f>
        <v/>
      </c>
      <c r="M74" s="12">
        <f>IFERROR(IF(OR(D74="",F74=""),"Por confirmar",INDEX('Parâmetros'!$D$12:$D$111,MATCH(D74&amp;"|"&amp;F74,'Parâmetros'!$F$12:$F$111,0))),"Por confirmar")</f>
        <v/>
      </c>
      <c r="N74" s="21" t="n"/>
      <c r="O74" s="20" t="n"/>
      <c r="P74" s="18" t="n"/>
      <c r="Q74" s="22" t="n"/>
      <c r="R74" s="20" t="n"/>
      <c r="S74" s="10">
        <f>IFERROR(IF(A74="","",INDEX($R$10:$R$109,MATCH(A74&amp;"|1",$AB$10:$AB$109,0))),"")</f>
        <v/>
      </c>
      <c r="T74" s="10">
        <f>IFERROR(IF(A74="","",SUMIF($A$10:$A$109,A74,$K$10:$K$109)),"")</f>
        <v/>
      </c>
      <c r="U74" s="10">
        <f>IFERROR(IF(OR(J74="",T74=""),"",J74-T74),"")</f>
        <v/>
      </c>
      <c r="V74" s="10">
        <f>IFERROR(IF(A74="","",SUMIF($A$10:$A$109,A74,$O$10:$O$109)),"")</f>
        <v/>
      </c>
      <c r="W74" s="10">
        <f>IFERROR(IF(S74="","",V74-S74),"")</f>
        <v/>
      </c>
      <c r="X74" s="23">
        <f>IFERROR(IF(A74="","",IF(COUNTIFS($A$10:$A$109,A74,$F$10:$F$109,1)&lt;&gt;1,"Registo da prestação 1 em falta ou duplicado",IF(COUNTIFS($A$10:$A$109,A74,$B$10:$B$109,B74,$C$10:$C$109,C74,$D$10:$D$109,D74,$E$10:$E$109,E74)&lt;&gt;COUNTIF($A$10:$A$109,A74),"Identificação incoerente",IF(AND(F74&lt;&gt;1,OR(G74&lt;&gt;"",H74&lt;&gt;"",R74&lt;&gt;"")),"Dados base fora da prestação 1","OK")))),"")</f>
        <v/>
      </c>
      <c r="Y74" s="12">
        <f>IFERROR(IF(A74="","",IF(COUNTIFS($A$10:$A$109,A74,$F$10:$F$109,F74)&gt;1,"Prestação duplicada","OK")),"")</f>
        <v/>
      </c>
      <c r="Z74" s="23">
        <f>IFERROR(IF(A74="","",IF(X74&lt;&gt;"OK","Rever estrutura",IF(Y74&lt;&gt;"OK","Prestação duplicada",IF(J74="","Base por completar",IF(J74&lt;0,"Base negativa — validar",IF(COUNTIF($A$10:$A$109,A74)&lt;&gt;COUNTIFS('Parâmetros'!$A$12:$A$111,D74,'Parâmetros'!$B$12:$B$111,"&lt;&gt;"),"Prestações por completar ou a mais",IF(U74&lt;&gt;0,"Distribuição por conciliar",IF(M74&lt;&gt;"Confirmado","Vencimento por confirmar",IF(OR(O74="",O74=0),IF(AND(L74&lt;&gt;"",L74&lt;TODAY()),"Sem pagamento após vencimento registado","Por pagar"),IF(O74&lt;K74,"Pago parcialmente",IF(AND(L74&lt;&gt;"",N74&gt;L74),"Data de pagamento posterior ao vencimento registado","Registado"))))))))))),"")</f>
        <v/>
      </c>
      <c r="AA74" s="22" t="n"/>
      <c r="AB74" s="12">
        <f>IFERROR(IF(OR(A74="",F74=""),"",A74&amp;"|"&amp;F74),"")</f>
        <v/>
      </c>
    </row>
    <row r="75">
      <c r="A75" s="16" t="n"/>
      <c r="B75" s="17" t="n"/>
      <c r="C75" s="18" t="n"/>
      <c r="D75" s="19" t="n"/>
      <c r="E75" s="16" t="n"/>
      <c r="F75" s="19" t="n"/>
      <c r="G75" s="20" t="n"/>
      <c r="H75" s="20" t="n"/>
      <c r="I75" s="10">
        <f>IFERROR(IF(F75&lt;&gt;1,"",IF(OR(G75="",H75=""),"",G75-H75)),"")</f>
        <v/>
      </c>
      <c r="J75" s="10">
        <f>IFERROR(IF(A75="","",INDEX($I$10:$I$109,MATCH(A75&amp;"|1",$AB$10:$AB$109,0))),"")</f>
        <v/>
      </c>
      <c r="K75" s="20" t="n"/>
      <c r="L75" s="11">
        <f>IFERROR(IF(OR(D75="",F75=""),"",INDEX('Parâmetros'!$C$12:$C$111,MATCH(D75&amp;"|"&amp;F75,'Parâmetros'!$F$12:$F$111,0))),"")</f>
        <v/>
      </c>
      <c r="M75" s="12">
        <f>IFERROR(IF(OR(D75="",F75=""),"Por confirmar",INDEX('Parâmetros'!$D$12:$D$111,MATCH(D75&amp;"|"&amp;F75,'Parâmetros'!$F$12:$F$111,0))),"Por confirmar")</f>
        <v/>
      </c>
      <c r="N75" s="21" t="n"/>
      <c r="O75" s="20" t="n"/>
      <c r="P75" s="18" t="n"/>
      <c r="Q75" s="22" t="n"/>
      <c r="R75" s="20" t="n"/>
      <c r="S75" s="10">
        <f>IFERROR(IF(A75="","",INDEX($R$10:$R$109,MATCH(A75&amp;"|1",$AB$10:$AB$109,0))),"")</f>
        <v/>
      </c>
      <c r="T75" s="10">
        <f>IFERROR(IF(A75="","",SUMIF($A$10:$A$109,A75,$K$10:$K$109)),"")</f>
        <v/>
      </c>
      <c r="U75" s="10">
        <f>IFERROR(IF(OR(J75="",T75=""),"",J75-T75),"")</f>
        <v/>
      </c>
      <c r="V75" s="10">
        <f>IFERROR(IF(A75="","",SUMIF($A$10:$A$109,A75,$O$10:$O$109)),"")</f>
        <v/>
      </c>
      <c r="W75" s="10">
        <f>IFERROR(IF(S75="","",V75-S75),"")</f>
        <v/>
      </c>
      <c r="X75" s="23">
        <f>IFERROR(IF(A75="","",IF(COUNTIFS($A$10:$A$109,A75,$F$10:$F$109,1)&lt;&gt;1,"Registo da prestação 1 em falta ou duplicado",IF(COUNTIFS($A$10:$A$109,A75,$B$10:$B$109,B75,$C$10:$C$109,C75,$D$10:$D$109,D75,$E$10:$E$109,E75)&lt;&gt;COUNTIF($A$10:$A$109,A75),"Identificação incoerente",IF(AND(F75&lt;&gt;1,OR(G75&lt;&gt;"",H75&lt;&gt;"",R75&lt;&gt;"")),"Dados base fora da prestação 1","OK")))),"")</f>
        <v/>
      </c>
      <c r="Y75" s="12">
        <f>IFERROR(IF(A75="","",IF(COUNTIFS($A$10:$A$109,A75,$F$10:$F$109,F75)&gt;1,"Prestação duplicada","OK")),"")</f>
        <v/>
      </c>
      <c r="Z75" s="23">
        <f>IFERROR(IF(A75="","",IF(X75&lt;&gt;"OK","Rever estrutura",IF(Y75&lt;&gt;"OK","Prestação duplicada",IF(J75="","Base por completar",IF(J75&lt;0,"Base negativa — validar",IF(COUNTIF($A$10:$A$109,A75)&lt;&gt;COUNTIFS('Parâmetros'!$A$12:$A$111,D75,'Parâmetros'!$B$12:$B$111,"&lt;&gt;"),"Prestações por completar ou a mais",IF(U75&lt;&gt;0,"Distribuição por conciliar",IF(M75&lt;&gt;"Confirmado","Vencimento por confirmar",IF(OR(O75="",O75=0),IF(AND(L75&lt;&gt;"",L75&lt;TODAY()),"Sem pagamento após vencimento registado","Por pagar"),IF(O75&lt;K75,"Pago parcialmente",IF(AND(L75&lt;&gt;"",N75&gt;L75),"Data de pagamento posterior ao vencimento registado","Registado"))))))))))),"")</f>
        <v/>
      </c>
      <c r="AA75" s="22" t="n"/>
      <c r="AB75" s="12">
        <f>IFERROR(IF(OR(A75="",F75=""),"",A75&amp;"|"&amp;F75),"")</f>
        <v/>
      </c>
    </row>
    <row r="76">
      <c r="A76" s="16" t="n"/>
      <c r="B76" s="17" t="n"/>
      <c r="C76" s="18" t="n"/>
      <c r="D76" s="19" t="n"/>
      <c r="E76" s="16" t="n"/>
      <c r="F76" s="19" t="n"/>
      <c r="G76" s="20" t="n"/>
      <c r="H76" s="20" t="n"/>
      <c r="I76" s="10">
        <f>IFERROR(IF(F76&lt;&gt;1,"",IF(OR(G76="",H76=""),"",G76-H76)),"")</f>
        <v/>
      </c>
      <c r="J76" s="10">
        <f>IFERROR(IF(A76="","",INDEX($I$10:$I$109,MATCH(A76&amp;"|1",$AB$10:$AB$109,0))),"")</f>
        <v/>
      </c>
      <c r="K76" s="20" t="n"/>
      <c r="L76" s="11">
        <f>IFERROR(IF(OR(D76="",F76=""),"",INDEX('Parâmetros'!$C$12:$C$111,MATCH(D76&amp;"|"&amp;F76,'Parâmetros'!$F$12:$F$111,0))),"")</f>
        <v/>
      </c>
      <c r="M76" s="12">
        <f>IFERROR(IF(OR(D76="",F76=""),"Por confirmar",INDEX('Parâmetros'!$D$12:$D$111,MATCH(D76&amp;"|"&amp;F76,'Parâmetros'!$F$12:$F$111,0))),"Por confirmar")</f>
        <v/>
      </c>
      <c r="N76" s="21" t="n"/>
      <c r="O76" s="20" t="n"/>
      <c r="P76" s="18" t="n"/>
      <c r="Q76" s="22" t="n"/>
      <c r="R76" s="20" t="n"/>
      <c r="S76" s="10">
        <f>IFERROR(IF(A76="","",INDEX($R$10:$R$109,MATCH(A76&amp;"|1",$AB$10:$AB$109,0))),"")</f>
        <v/>
      </c>
      <c r="T76" s="10">
        <f>IFERROR(IF(A76="","",SUMIF($A$10:$A$109,A76,$K$10:$K$109)),"")</f>
        <v/>
      </c>
      <c r="U76" s="10">
        <f>IFERROR(IF(OR(J76="",T76=""),"",J76-T76),"")</f>
        <v/>
      </c>
      <c r="V76" s="10">
        <f>IFERROR(IF(A76="","",SUMIF($A$10:$A$109,A76,$O$10:$O$109)),"")</f>
        <v/>
      </c>
      <c r="W76" s="10">
        <f>IFERROR(IF(S76="","",V76-S76),"")</f>
        <v/>
      </c>
      <c r="X76" s="23">
        <f>IFERROR(IF(A76="","",IF(COUNTIFS($A$10:$A$109,A76,$F$10:$F$109,1)&lt;&gt;1,"Registo da prestação 1 em falta ou duplicado",IF(COUNTIFS($A$10:$A$109,A76,$B$10:$B$109,B76,$C$10:$C$109,C76,$D$10:$D$109,D76,$E$10:$E$109,E76)&lt;&gt;COUNTIF($A$10:$A$109,A76),"Identificação incoerente",IF(AND(F76&lt;&gt;1,OR(G76&lt;&gt;"",H76&lt;&gt;"",R76&lt;&gt;"")),"Dados base fora da prestação 1","OK")))),"")</f>
        <v/>
      </c>
      <c r="Y76" s="12">
        <f>IFERROR(IF(A76="","",IF(COUNTIFS($A$10:$A$109,A76,$F$10:$F$109,F76)&gt;1,"Prestação duplicada","OK")),"")</f>
        <v/>
      </c>
      <c r="Z76" s="23">
        <f>IFERROR(IF(A76="","",IF(X76&lt;&gt;"OK","Rever estrutura",IF(Y76&lt;&gt;"OK","Prestação duplicada",IF(J76="","Base por completar",IF(J76&lt;0,"Base negativa — validar",IF(COUNTIF($A$10:$A$109,A76)&lt;&gt;COUNTIFS('Parâmetros'!$A$12:$A$111,D76,'Parâmetros'!$B$12:$B$111,"&lt;&gt;"),"Prestações por completar ou a mais",IF(U76&lt;&gt;0,"Distribuição por conciliar",IF(M76&lt;&gt;"Confirmado","Vencimento por confirmar",IF(OR(O76="",O76=0),IF(AND(L76&lt;&gt;"",L76&lt;TODAY()),"Sem pagamento após vencimento registado","Por pagar"),IF(O76&lt;K76,"Pago parcialmente",IF(AND(L76&lt;&gt;"",N76&gt;L76),"Data de pagamento posterior ao vencimento registado","Registado"))))))))))),"")</f>
        <v/>
      </c>
      <c r="AA76" s="22" t="n"/>
      <c r="AB76" s="12">
        <f>IFERROR(IF(OR(A76="",F76=""),"",A76&amp;"|"&amp;F76),"")</f>
        <v/>
      </c>
    </row>
    <row r="77">
      <c r="A77" s="16" t="n"/>
      <c r="B77" s="17" t="n"/>
      <c r="C77" s="18" t="n"/>
      <c r="D77" s="19" t="n"/>
      <c r="E77" s="16" t="n"/>
      <c r="F77" s="19" t="n"/>
      <c r="G77" s="20" t="n"/>
      <c r="H77" s="20" t="n"/>
      <c r="I77" s="10">
        <f>IFERROR(IF(F77&lt;&gt;1,"",IF(OR(G77="",H77=""),"",G77-H77)),"")</f>
        <v/>
      </c>
      <c r="J77" s="10">
        <f>IFERROR(IF(A77="","",INDEX($I$10:$I$109,MATCH(A77&amp;"|1",$AB$10:$AB$109,0))),"")</f>
        <v/>
      </c>
      <c r="K77" s="20" t="n"/>
      <c r="L77" s="11">
        <f>IFERROR(IF(OR(D77="",F77=""),"",INDEX('Parâmetros'!$C$12:$C$111,MATCH(D77&amp;"|"&amp;F77,'Parâmetros'!$F$12:$F$111,0))),"")</f>
        <v/>
      </c>
      <c r="M77" s="12">
        <f>IFERROR(IF(OR(D77="",F77=""),"Por confirmar",INDEX('Parâmetros'!$D$12:$D$111,MATCH(D77&amp;"|"&amp;F77,'Parâmetros'!$F$12:$F$111,0))),"Por confirmar")</f>
        <v/>
      </c>
      <c r="N77" s="21" t="n"/>
      <c r="O77" s="20" t="n"/>
      <c r="P77" s="18" t="n"/>
      <c r="Q77" s="22" t="n"/>
      <c r="R77" s="20" t="n"/>
      <c r="S77" s="10">
        <f>IFERROR(IF(A77="","",INDEX($R$10:$R$109,MATCH(A77&amp;"|1",$AB$10:$AB$109,0))),"")</f>
        <v/>
      </c>
      <c r="T77" s="10">
        <f>IFERROR(IF(A77="","",SUMIF($A$10:$A$109,A77,$K$10:$K$109)),"")</f>
        <v/>
      </c>
      <c r="U77" s="10">
        <f>IFERROR(IF(OR(J77="",T77=""),"",J77-T77),"")</f>
        <v/>
      </c>
      <c r="V77" s="10">
        <f>IFERROR(IF(A77="","",SUMIF($A$10:$A$109,A77,$O$10:$O$109)),"")</f>
        <v/>
      </c>
      <c r="W77" s="10">
        <f>IFERROR(IF(S77="","",V77-S77),"")</f>
        <v/>
      </c>
      <c r="X77" s="23">
        <f>IFERROR(IF(A77="","",IF(COUNTIFS($A$10:$A$109,A77,$F$10:$F$109,1)&lt;&gt;1,"Registo da prestação 1 em falta ou duplicado",IF(COUNTIFS($A$10:$A$109,A77,$B$10:$B$109,B77,$C$10:$C$109,C77,$D$10:$D$109,D77,$E$10:$E$109,E77)&lt;&gt;COUNTIF($A$10:$A$109,A77),"Identificação incoerente",IF(AND(F77&lt;&gt;1,OR(G77&lt;&gt;"",H77&lt;&gt;"",R77&lt;&gt;"")),"Dados base fora da prestação 1","OK")))),"")</f>
        <v/>
      </c>
      <c r="Y77" s="12">
        <f>IFERROR(IF(A77="","",IF(COUNTIFS($A$10:$A$109,A77,$F$10:$F$109,F77)&gt;1,"Prestação duplicada","OK")),"")</f>
        <v/>
      </c>
      <c r="Z77" s="23">
        <f>IFERROR(IF(A77="","",IF(X77&lt;&gt;"OK","Rever estrutura",IF(Y77&lt;&gt;"OK","Prestação duplicada",IF(J77="","Base por completar",IF(J77&lt;0,"Base negativa — validar",IF(COUNTIF($A$10:$A$109,A77)&lt;&gt;COUNTIFS('Parâmetros'!$A$12:$A$111,D77,'Parâmetros'!$B$12:$B$111,"&lt;&gt;"),"Prestações por completar ou a mais",IF(U77&lt;&gt;0,"Distribuição por conciliar",IF(M77&lt;&gt;"Confirmado","Vencimento por confirmar",IF(OR(O77="",O77=0),IF(AND(L77&lt;&gt;"",L77&lt;TODAY()),"Sem pagamento após vencimento registado","Por pagar"),IF(O77&lt;K77,"Pago parcialmente",IF(AND(L77&lt;&gt;"",N77&gt;L77),"Data de pagamento posterior ao vencimento registado","Registado"))))))))))),"")</f>
        <v/>
      </c>
      <c r="AA77" s="22" t="n"/>
      <c r="AB77" s="12">
        <f>IFERROR(IF(OR(A77="",F77=""),"",A77&amp;"|"&amp;F77),"")</f>
        <v/>
      </c>
    </row>
    <row r="78">
      <c r="A78" s="16" t="n"/>
      <c r="B78" s="17" t="n"/>
      <c r="C78" s="18" t="n"/>
      <c r="D78" s="19" t="n"/>
      <c r="E78" s="16" t="n"/>
      <c r="F78" s="19" t="n"/>
      <c r="G78" s="20" t="n"/>
      <c r="H78" s="20" t="n"/>
      <c r="I78" s="10">
        <f>IFERROR(IF(F78&lt;&gt;1,"",IF(OR(G78="",H78=""),"",G78-H78)),"")</f>
        <v/>
      </c>
      <c r="J78" s="10">
        <f>IFERROR(IF(A78="","",INDEX($I$10:$I$109,MATCH(A78&amp;"|1",$AB$10:$AB$109,0))),"")</f>
        <v/>
      </c>
      <c r="K78" s="20" t="n"/>
      <c r="L78" s="11">
        <f>IFERROR(IF(OR(D78="",F78=""),"",INDEX('Parâmetros'!$C$12:$C$111,MATCH(D78&amp;"|"&amp;F78,'Parâmetros'!$F$12:$F$111,0))),"")</f>
        <v/>
      </c>
      <c r="M78" s="12">
        <f>IFERROR(IF(OR(D78="",F78=""),"Por confirmar",INDEX('Parâmetros'!$D$12:$D$111,MATCH(D78&amp;"|"&amp;F78,'Parâmetros'!$F$12:$F$111,0))),"Por confirmar")</f>
        <v/>
      </c>
      <c r="N78" s="21" t="n"/>
      <c r="O78" s="20" t="n"/>
      <c r="P78" s="18" t="n"/>
      <c r="Q78" s="22" t="n"/>
      <c r="R78" s="20" t="n"/>
      <c r="S78" s="10">
        <f>IFERROR(IF(A78="","",INDEX($R$10:$R$109,MATCH(A78&amp;"|1",$AB$10:$AB$109,0))),"")</f>
        <v/>
      </c>
      <c r="T78" s="10">
        <f>IFERROR(IF(A78="","",SUMIF($A$10:$A$109,A78,$K$10:$K$109)),"")</f>
        <v/>
      </c>
      <c r="U78" s="10">
        <f>IFERROR(IF(OR(J78="",T78=""),"",J78-T78),"")</f>
        <v/>
      </c>
      <c r="V78" s="10">
        <f>IFERROR(IF(A78="","",SUMIF($A$10:$A$109,A78,$O$10:$O$109)),"")</f>
        <v/>
      </c>
      <c r="W78" s="10">
        <f>IFERROR(IF(S78="","",V78-S78),"")</f>
        <v/>
      </c>
      <c r="X78" s="23">
        <f>IFERROR(IF(A78="","",IF(COUNTIFS($A$10:$A$109,A78,$F$10:$F$109,1)&lt;&gt;1,"Registo da prestação 1 em falta ou duplicado",IF(COUNTIFS($A$10:$A$109,A78,$B$10:$B$109,B78,$C$10:$C$109,C78,$D$10:$D$109,D78,$E$10:$E$109,E78)&lt;&gt;COUNTIF($A$10:$A$109,A78),"Identificação incoerente",IF(AND(F78&lt;&gt;1,OR(G78&lt;&gt;"",H78&lt;&gt;"",R78&lt;&gt;"")),"Dados base fora da prestação 1","OK")))),"")</f>
        <v/>
      </c>
      <c r="Y78" s="12">
        <f>IFERROR(IF(A78="","",IF(COUNTIFS($A$10:$A$109,A78,$F$10:$F$109,F78)&gt;1,"Prestação duplicada","OK")),"")</f>
        <v/>
      </c>
      <c r="Z78" s="23">
        <f>IFERROR(IF(A78="","",IF(X78&lt;&gt;"OK","Rever estrutura",IF(Y78&lt;&gt;"OK","Prestação duplicada",IF(J78="","Base por completar",IF(J78&lt;0,"Base negativa — validar",IF(COUNTIF($A$10:$A$109,A78)&lt;&gt;COUNTIFS('Parâmetros'!$A$12:$A$111,D78,'Parâmetros'!$B$12:$B$111,"&lt;&gt;"),"Prestações por completar ou a mais",IF(U78&lt;&gt;0,"Distribuição por conciliar",IF(M78&lt;&gt;"Confirmado","Vencimento por confirmar",IF(OR(O78="",O78=0),IF(AND(L78&lt;&gt;"",L78&lt;TODAY()),"Sem pagamento após vencimento registado","Por pagar"),IF(O78&lt;K78,"Pago parcialmente",IF(AND(L78&lt;&gt;"",N78&gt;L78),"Data de pagamento posterior ao vencimento registado","Registado"))))))))))),"")</f>
        <v/>
      </c>
      <c r="AA78" s="22" t="n"/>
      <c r="AB78" s="12">
        <f>IFERROR(IF(OR(A78="",F78=""),"",A78&amp;"|"&amp;F78),"")</f>
        <v/>
      </c>
    </row>
    <row r="79">
      <c r="A79" s="16" t="n"/>
      <c r="B79" s="17" t="n"/>
      <c r="C79" s="18" t="n"/>
      <c r="D79" s="19" t="n"/>
      <c r="E79" s="16" t="n"/>
      <c r="F79" s="19" t="n"/>
      <c r="G79" s="20" t="n"/>
      <c r="H79" s="20" t="n"/>
      <c r="I79" s="10">
        <f>IFERROR(IF(F79&lt;&gt;1,"",IF(OR(G79="",H79=""),"",G79-H79)),"")</f>
        <v/>
      </c>
      <c r="J79" s="10">
        <f>IFERROR(IF(A79="","",INDEX($I$10:$I$109,MATCH(A79&amp;"|1",$AB$10:$AB$109,0))),"")</f>
        <v/>
      </c>
      <c r="K79" s="20" t="n"/>
      <c r="L79" s="11">
        <f>IFERROR(IF(OR(D79="",F79=""),"",INDEX('Parâmetros'!$C$12:$C$111,MATCH(D79&amp;"|"&amp;F79,'Parâmetros'!$F$12:$F$111,0))),"")</f>
        <v/>
      </c>
      <c r="M79" s="12">
        <f>IFERROR(IF(OR(D79="",F79=""),"Por confirmar",INDEX('Parâmetros'!$D$12:$D$111,MATCH(D79&amp;"|"&amp;F79,'Parâmetros'!$F$12:$F$111,0))),"Por confirmar")</f>
        <v/>
      </c>
      <c r="N79" s="21" t="n"/>
      <c r="O79" s="20" t="n"/>
      <c r="P79" s="18" t="n"/>
      <c r="Q79" s="22" t="n"/>
      <c r="R79" s="20" t="n"/>
      <c r="S79" s="10">
        <f>IFERROR(IF(A79="","",INDEX($R$10:$R$109,MATCH(A79&amp;"|1",$AB$10:$AB$109,0))),"")</f>
        <v/>
      </c>
      <c r="T79" s="10">
        <f>IFERROR(IF(A79="","",SUMIF($A$10:$A$109,A79,$K$10:$K$109)),"")</f>
        <v/>
      </c>
      <c r="U79" s="10">
        <f>IFERROR(IF(OR(J79="",T79=""),"",J79-T79),"")</f>
        <v/>
      </c>
      <c r="V79" s="10">
        <f>IFERROR(IF(A79="","",SUMIF($A$10:$A$109,A79,$O$10:$O$109)),"")</f>
        <v/>
      </c>
      <c r="W79" s="10">
        <f>IFERROR(IF(S79="","",V79-S79),"")</f>
        <v/>
      </c>
      <c r="X79" s="23">
        <f>IFERROR(IF(A79="","",IF(COUNTIFS($A$10:$A$109,A79,$F$10:$F$109,1)&lt;&gt;1,"Registo da prestação 1 em falta ou duplicado",IF(COUNTIFS($A$10:$A$109,A79,$B$10:$B$109,B79,$C$10:$C$109,C79,$D$10:$D$109,D79,$E$10:$E$109,E79)&lt;&gt;COUNTIF($A$10:$A$109,A79),"Identificação incoerente",IF(AND(F79&lt;&gt;1,OR(G79&lt;&gt;"",H79&lt;&gt;"",R79&lt;&gt;"")),"Dados base fora da prestação 1","OK")))),"")</f>
        <v/>
      </c>
      <c r="Y79" s="12">
        <f>IFERROR(IF(A79="","",IF(COUNTIFS($A$10:$A$109,A79,$F$10:$F$109,F79)&gt;1,"Prestação duplicada","OK")),"")</f>
        <v/>
      </c>
      <c r="Z79" s="23">
        <f>IFERROR(IF(A79="","",IF(X79&lt;&gt;"OK","Rever estrutura",IF(Y79&lt;&gt;"OK","Prestação duplicada",IF(J79="","Base por completar",IF(J79&lt;0,"Base negativa — validar",IF(COUNTIF($A$10:$A$109,A79)&lt;&gt;COUNTIFS('Parâmetros'!$A$12:$A$111,D79,'Parâmetros'!$B$12:$B$111,"&lt;&gt;"),"Prestações por completar ou a mais",IF(U79&lt;&gt;0,"Distribuição por conciliar",IF(M79&lt;&gt;"Confirmado","Vencimento por confirmar",IF(OR(O79="",O79=0),IF(AND(L79&lt;&gt;"",L79&lt;TODAY()),"Sem pagamento após vencimento registado","Por pagar"),IF(O79&lt;K79,"Pago parcialmente",IF(AND(L79&lt;&gt;"",N79&gt;L79),"Data de pagamento posterior ao vencimento registado","Registado"))))))))))),"")</f>
        <v/>
      </c>
      <c r="AA79" s="22" t="n"/>
      <c r="AB79" s="12">
        <f>IFERROR(IF(OR(A79="",F79=""),"",A79&amp;"|"&amp;F79),"")</f>
        <v/>
      </c>
    </row>
    <row r="80">
      <c r="A80" s="16" t="n"/>
      <c r="B80" s="17" t="n"/>
      <c r="C80" s="18" t="n"/>
      <c r="D80" s="19" t="n"/>
      <c r="E80" s="16" t="n"/>
      <c r="F80" s="19" t="n"/>
      <c r="G80" s="20" t="n"/>
      <c r="H80" s="20" t="n"/>
      <c r="I80" s="10">
        <f>IFERROR(IF(F80&lt;&gt;1,"",IF(OR(G80="",H80=""),"",G80-H80)),"")</f>
        <v/>
      </c>
      <c r="J80" s="10">
        <f>IFERROR(IF(A80="","",INDEX($I$10:$I$109,MATCH(A80&amp;"|1",$AB$10:$AB$109,0))),"")</f>
        <v/>
      </c>
      <c r="K80" s="20" t="n"/>
      <c r="L80" s="11">
        <f>IFERROR(IF(OR(D80="",F80=""),"",INDEX('Parâmetros'!$C$12:$C$111,MATCH(D80&amp;"|"&amp;F80,'Parâmetros'!$F$12:$F$111,0))),"")</f>
        <v/>
      </c>
      <c r="M80" s="12">
        <f>IFERROR(IF(OR(D80="",F80=""),"Por confirmar",INDEX('Parâmetros'!$D$12:$D$111,MATCH(D80&amp;"|"&amp;F80,'Parâmetros'!$F$12:$F$111,0))),"Por confirmar")</f>
        <v/>
      </c>
      <c r="N80" s="21" t="n"/>
      <c r="O80" s="20" t="n"/>
      <c r="P80" s="18" t="n"/>
      <c r="Q80" s="22" t="n"/>
      <c r="R80" s="20" t="n"/>
      <c r="S80" s="10">
        <f>IFERROR(IF(A80="","",INDEX($R$10:$R$109,MATCH(A80&amp;"|1",$AB$10:$AB$109,0))),"")</f>
        <v/>
      </c>
      <c r="T80" s="10">
        <f>IFERROR(IF(A80="","",SUMIF($A$10:$A$109,A80,$K$10:$K$109)),"")</f>
        <v/>
      </c>
      <c r="U80" s="10">
        <f>IFERROR(IF(OR(J80="",T80=""),"",J80-T80),"")</f>
        <v/>
      </c>
      <c r="V80" s="10">
        <f>IFERROR(IF(A80="","",SUMIF($A$10:$A$109,A80,$O$10:$O$109)),"")</f>
        <v/>
      </c>
      <c r="W80" s="10">
        <f>IFERROR(IF(S80="","",V80-S80),"")</f>
        <v/>
      </c>
      <c r="X80" s="23">
        <f>IFERROR(IF(A80="","",IF(COUNTIFS($A$10:$A$109,A80,$F$10:$F$109,1)&lt;&gt;1,"Registo da prestação 1 em falta ou duplicado",IF(COUNTIFS($A$10:$A$109,A80,$B$10:$B$109,B80,$C$10:$C$109,C80,$D$10:$D$109,D80,$E$10:$E$109,E80)&lt;&gt;COUNTIF($A$10:$A$109,A80),"Identificação incoerente",IF(AND(F80&lt;&gt;1,OR(G80&lt;&gt;"",H80&lt;&gt;"",R80&lt;&gt;"")),"Dados base fora da prestação 1","OK")))),"")</f>
        <v/>
      </c>
      <c r="Y80" s="12">
        <f>IFERROR(IF(A80="","",IF(COUNTIFS($A$10:$A$109,A80,$F$10:$F$109,F80)&gt;1,"Prestação duplicada","OK")),"")</f>
        <v/>
      </c>
      <c r="Z80" s="23">
        <f>IFERROR(IF(A80="","",IF(X80&lt;&gt;"OK","Rever estrutura",IF(Y80&lt;&gt;"OK","Prestação duplicada",IF(J80="","Base por completar",IF(J80&lt;0,"Base negativa — validar",IF(COUNTIF($A$10:$A$109,A80)&lt;&gt;COUNTIFS('Parâmetros'!$A$12:$A$111,D80,'Parâmetros'!$B$12:$B$111,"&lt;&gt;"),"Prestações por completar ou a mais",IF(U80&lt;&gt;0,"Distribuição por conciliar",IF(M80&lt;&gt;"Confirmado","Vencimento por confirmar",IF(OR(O80="",O80=0),IF(AND(L80&lt;&gt;"",L80&lt;TODAY()),"Sem pagamento após vencimento registado","Por pagar"),IF(O80&lt;K80,"Pago parcialmente",IF(AND(L80&lt;&gt;"",N80&gt;L80),"Data de pagamento posterior ao vencimento registado","Registado"))))))))))),"")</f>
        <v/>
      </c>
      <c r="AA80" s="22" t="n"/>
      <c r="AB80" s="12">
        <f>IFERROR(IF(OR(A80="",F80=""),"",A80&amp;"|"&amp;F80),"")</f>
        <v/>
      </c>
    </row>
    <row r="81">
      <c r="A81" s="16" t="n"/>
      <c r="B81" s="17" t="n"/>
      <c r="C81" s="18" t="n"/>
      <c r="D81" s="19" t="n"/>
      <c r="E81" s="16" t="n"/>
      <c r="F81" s="19" t="n"/>
      <c r="G81" s="20" t="n"/>
      <c r="H81" s="20" t="n"/>
      <c r="I81" s="10">
        <f>IFERROR(IF(F81&lt;&gt;1,"",IF(OR(G81="",H81=""),"",G81-H81)),"")</f>
        <v/>
      </c>
      <c r="J81" s="10">
        <f>IFERROR(IF(A81="","",INDEX($I$10:$I$109,MATCH(A81&amp;"|1",$AB$10:$AB$109,0))),"")</f>
        <v/>
      </c>
      <c r="K81" s="20" t="n"/>
      <c r="L81" s="11">
        <f>IFERROR(IF(OR(D81="",F81=""),"",INDEX('Parâmetros'!$C$12:$C$111,MATCH(D81&amp;"|"&amp;F81,'Parâmetros'!$F$12:$F$111,0))),"")</f>
        <v/>
      </c>
      <c r="M81" s="12">
        <f>IFERROR(IF(OR(D81="",F81=""),"Por confirmar",INDEX('Parâmetros'!$D$12:$D$111,MATCH(D81&amp;"|"&amp;F81,'Parâmetros'!$F$12:$F$111,0))),"Por confirmar")</f>
        <v/>
      </c>
      <c r="N81" s="21" t="n"/>
      <c r="O81" s="20" t="n"/>
      <c r="P81" s="18" t="n"/>
      <c r="Q81" s="22" t="n"/>
      <c r="R81" s="20" t="n"/>
      <c r="S81" s="10">
        <f>IFERROR(IF(A81="","",INDEX($R$10:$R$109,MATCH(A81&amp;"|1",$AB$10:$AB$109,0))),"")</f>
        <v/>
      </c>
      <c r="T81" s="10">
        <f>IFERROR(IF(A81="","",SUMIF($A$10:$A$109,A81,$K$10:$K$109)),"")</f>
        <v/>
      </c>
      <c r="U81" s="10">
        <f>IFERROR(IF(OR(J81="",T81=""),"",J81-T81),"")</f>
        <v/>
      </c>
      <c r="V81" s="10">
        <f>IFERROR(IF(A81="","",SUMIF($A$10:$A$109,A81,$O$10:$O$109)),"")</f>
        <v/>
      </c>
      <c r="W81" s="10">
        <f>IFERROR(IF(S81="","",V81-S81),"")</f>
        <v/>
      </c>
      <c r="X81" s="23">
        <f>IFERROR(IF(A81="","",IF(COUNTIFS($A$10:$A$109,A81,$F$10:$F$109,1)&lt;&gt;1,"Registo da prestação 1 em falta ou duplicado",IF(COUNTIFS($A$10:$A$109,A81,$B$10:$B$109,B81,$C$10:$C$109,C81,$D$10:$D$109,D81,$E$10:$E$109,E81)&lt;&gt;COUNTIF($A$10:$A$109,A81),"Identificação incoerente",IF(AND(F81&lt;&gt;1,OR(G81&lt;&gt;"",H81&lt;&gt;"",R81&lt;&gt;"")),"Dados base fora da prestação 1","OK")))),"")</f>
        <v/>
      </c>
      <c r="Y81" s="12">
        <f>IFERROR(IF(A81="","",IF(COUNTIFS($A$10:$A$109,A81,$F$10:$F$109,F81)&gt;1,"Prestação duplicada","OK")),"")</f>
        <v/>
      </c>
      <c r="Z81" s="23">
        <f>IFERROR(IF(A81="","",IF(X81&lt;&gt;"OK","Rever estrutura",IF(Y81&lt;&gt;"OK","Prestação duplicada",IF(J81="","Base por completar",IF(J81&lt;0,"Base negativa — validar",IF(COUNTIF($A$10:$A$109,A81)&lt;&gt;COUNTIFS('Parâmetros'!$A$12:$A$111,D81,'Parâmetros'!$B$12:$B$111,"&lt;&gt;"),"Prestações por completar ou a mais",IF(U81&lt;&gt;0,"Distribuição por conciliar",IF(M81&lt;&gt;"Confirmado","Vencimento por confirmar",IF(OR(O81="",O81=0),IF(AND(L81&lt;&gt;"",L81&lt;TODAY()),"Sem pagamento após vencimento registado","Por pagar"),IF(O81&lt;K81,"Pago parcialmente",IF(AND(L81&lt;&gt;"",N81&gt;L81),"Data de pagamento posterior ao vencimento registado","Registado"))))))))))),"")</f>
        <v/>
      </c>
      <c r="AA81" s="22" t="n"/>
      <c r="AB81" s="12">
        <f>IFERROR(IF(OR(A81="",F81=""),"",A81&amp;"|"&amp;F81),"")</f>
        <v/>
      </c>
    </row>
    <row r="82">
      <c r="A82" s="16" t="n"/>
      <c r="B82" s="17" t="n"/>
      <c r="C82" s="18" t="n"/>
      <c r="D82" s="19" t="n"/>
      <c r="E82" s="16" t="n"/>
      <c r="F82" s="19" t="n"/>
      <c r="G82" s="20" t="n"/>
      <c r="H82" s="20" t="n"/>
      <c r="I82" s="10">
        <f>IFERROR(IF(F82&lt;&gt;1,"",IF(OR(G82="",H82=""),"",G82-H82)),"")</f>
        <v/>
      </c>
      <c r="J82" s="10">
        <f>IFERROR(IF(A82="","",INDEX($I$10:$I$109,MATCH(A82&amp;"|1",$AB$10:$AB$109,0))),"")</f>
        <v/>
      </c>
      <c r="K82" s="20" t="n"/>
      <c r="L82" s="11">
        <f>IFERROR(IF(OR(D82="",F82=""),"",INDEX('Parâmetros'!$C$12:$C$111,MATCH(D82&amp;"|"&amp;F82,'Parâmetros'!$F$12:$F$111,0))),"")</f>
        <v/>
      </c>
      <c r="M82" s="12">
        <f>IFERROR(IF(OR(D82="",F82=""),"Por confirmar",INDEX('Parâmetros'!$D$12:$D$111,MATCH(D82&amp;"|"&amp;F82,'Parâmetros'!$F$12:$F$111,0))),"Por confirmar")</f>
        <v/>
      </c>
      <c r="N82" s="21" t="n"/>
      <c r="O82" s="20" t="n"/>
      <c r="P82" s="18" t="n"/>
      <c r="Q82" s="22" t="n"/>
      <c r="R82" s="20" t="n"/>
      <c r="S82" s="10">
        <f>IFERROR(IF(A82="","",INDEX($R$10:$R$109,MATCH(A82&amp;"|1",$AB$10:$AB$109,0))),"")</f>
        <v/>
      </c>
      <c r="T82" s="10">
        <f>IFERROR(IF(A82="","",SUMIF($A$10:$A$109,A82,$K$10:$K$109)),"")</f>
        <v/>
      </c>
      <c r="U82" s="10">
        <f>IFERROR(IF(OR(J82="",T82=""),"",J82-T82),"")</f>
        <v/>
      </c>
      <c r="V82" s="10">
        <f>IFERROR(IF(A82="","",SUMIF($A$10:$A$109,A82,$O$10:$O$109)),"")</f>
        <v/>
      </c>
      <c r="W82" s="10">
        <f>IFERROR(IF(S82="","",V82-S82),"")</f>
        <v/>
      </c>
      <c r="X82" s="23">
        <f>IFERROR(IF(A82="","",IF(COUNTIFS($A$10:$A$109,A82,$F$10:$F$109,1)&lt;&gt;1,"Registo da prestação 1 em falta ou duplicado",IF(COUNTIFS($A$10:$A$109,A82,$B$10:$B$109,B82,$C$10:$C$109,C82,$D$10:$D$109,D82,$E$10:$E$109,E82)&lt;&gt;COUNTIF($A$10:$A$109,A82),"Identificação incoerente",IF(AND(F82&lt;&gt;1,OR(G82&lt;&gt;"",H82&lt;&gt;"",R82&lt;&gt;"")),"Dados base fora da prestação 1","OK")))),"")</f>
        <v/>
      </c>
      <c r="Y82" s="12">
        <f>IFERROR(IF(A82="","",IF(COUNTIFS($A$10:$A$109,A82,$F$10:$F$109,F82)&gt;1,"Prestação duplicada","OK")),"")</f>
        <v/>
      </c>
      <c r="Z82" s="23">
        <f>IFERROR(IF(A82="","",IF(X82&lt;&gt;"OK","Rever estrutura",IF(Y82&lt;&gt;"OK","Prestação duplicada",IF(J82="","Base por completar",IF(J82&lt;0,"Base negativa — validar",IF(COUNTIF($A$10:$A$109,A82)&lt;&gt;COUNTIFS('Parâmetros'!$A$12:$A$111,D82,'Parâmetros'!$B$12:$B$111,"&lt;&gt;"),"Prestações por completar ou a mais",IF(U82&lt;&gt;0,"Distribuição por conciliar",IF(M82&lt;&gt;"Confirmado","Vencimento por confirmar",IF(OR(O82="",O82=0),IF(AND(L82&lt;&gt;"",L82&lt;TODAY()),"Sem pagamento após vencimento registado","Por pagar"),IF(O82&lt;K82,"Pago parcialmente",IF(AND(L82&lt;&gt;"",N82&gt;L82),"Data de pagamento posterior ao vencimento registado","Registado"))))))))))),"")</f>
        <v/>
      </c>
      <c r="AA82" s="22" t="n"/>
      <c r="AB82" s="12">
        <f>IFERROR(IF(OR(A82="",F82=""),"",A82&amp;"|"&amp;F82),"")</f>
        <v/>
      </c>
    </row>
    <row r="83">
      <c r="A83" s="16" t="n"/>
      <c r="B83" s="17" t="n"/>
      <c r="C83" s="18" t="n"/>
      <c r="D83" s="19" t="n"/>
      <c r="E83" s="16" t="n"/>
      <c r="F83" s="19" t="n"/>
      <c r="G83" s="20" t="n"/>
      <c r="H83" s="20" t="n"/>
      <c r="I83" s="10">
        <f>IFERROR(IF(F83&lt;&gt;1,"",IF(OR(G83="",H83=""),"",G83-H83)),"")</f>
        <v/>
      </c>
      <c r="J83" s="10">
        <f>IFERROR(IF(A83="","",INDEX($I$10:$I$109,MATCH(A83&amp;"|1",$AB$10:$AB$109,0))),"")</f>
        <v/>
      </c>
      <c r="K83" s="20" t="n"/>
      <c r="L83" s="11">
        <f>IFERROR(IF(OR(D83="",F83=""),"",INDEX('Parâmetros'!$C$12:$C$111,MATCH(D83&amp;"|"&amp;F83,'Parâmetros'!$F$12:$F$111,0))),"")</f>
        <v/>
      </c>
      <c r="M83" s="12">
        <f>IFERROR(IF(OR(D83="",F83=""),"Por confirmar",INDEX('Parâmetros'!$D$12:$D$111,MATCH(D83&amp;"|"&amp;F83,'Parâmetros'!$F$12:$F$111,0))),"Por confirmar")</f>
        <v/>
      </c>
      <c r="N83" s="21" t="n"/>
      <c r="O83" s="20" t="n"/>
      <c r="P83" s="18" t="n"/>
      <c r="Q83" s="22" t="n"/>
      <c r="R83" s="20" t="n"/>
      <c r="S83" s="10">
        <f>IFERROR(IF(A83="","",INDEX($R$10:$R$109,MATCH(A83&amp;"|1",$AB$10:$AB$109,0))),"")</f>
        <v/>
      </c>
      <c r="T83" s="10">
        <f>IFERROR(IF(A83="","",SUMIF($A$10:$A$109,A83,$K$10:$K$109)),"")</f>
        <v/>
      </c>
      <c r="U83" s="10">
        <f>IFERROR(IF(OR(J83="",T83=""),"",J83-T83),"")</f>
        <v/>
      </c>
      <c r="V83" s="10">
        <f>IFERROR(IF(A83="","",SUMIF($A$10:$A$109,A83,$O$10:$O$109)),"")</f>
        <v/>
      </c>
      <c r="W83" s="10">
        <f>IFERROR(IF(S83="","",V83-S83),"")</f>
        <v/>
      </c>
      <c r="X83" s="23">
        <f>IFERROR(IF(A83="","",IF(COUNTIFS($A$10:$A$109,A83,$F$10:$F$109,1)&lt;&gt;1,"Registo da prestação 1 em falta ou duplicado",IF(COUNTIFS($A$10:$A$109,A83,$B$10:$B$109,B83,$C$10:$C$109,C83,$D$10:$D$109,D83,$E$10:$E$109,E83)&lt;&gt;COUNTIF($A$10:$A$109,A83),"Identificação incoerente",IF(AND(F83&lt;&gt;1,OR(G83&lt;&gt;"",H83&lt;&gt;"",R83&lt;&gt;"")),"Dados base fora da prestação 1","OK")))),"")</f>
        <v/>
      </c>
      <c r="Y83" s="12">
        <f>IFERROR(IF(A83="","",IF(COUNTIFS($A$10:$A$109,A83,$F$10:$F$109,F83)&gt;1,"Prestação duplicada","OK")),"")</f>
        <v/>
      </c>
      <c r="Z83" s="23">
        <f>IFERROR(IF(A83="","",IF(X83&lt;&gt;"OK","Rever estrutura",IF(Y83&lt;&gt;"OK","Prestação duplicada",IF(J83="","Base por completar",IF(J83&lt;0,"Base negativa — validar",IF(COUNTIF($A$10:$A$109,A83)&lt;&gt;COUNTIFS('Parâmetros'!$A$12:$A$111,D83,'Parâmetros'!$B$12:$B$111,"&lt;&gt;"),"Prestações por completar ou a mais",IF(U83&lt;&gt;0,"Distribuição por conciliar",IF(M83&lt;&gt;"Confirmado","Vencimento por confirmar",IF(OR(O83="",O83=0),IF(AND(L83&lt;&gt;"",L83&lt;TODAY()),"Sem pagamento após vencimento registado","Por pagar"),IF(O83&lt;K83,"Pago parcialmente",IF(AND(L83&lt;&gt;"",N83&gt;L83),"Data de pagamento posterior ao vencimento registado","Registado"))))))))))),"")</f>
        <v/>
      </c>
      <c r="AA83" s="22" t="n"/>
      <c r="AB83" s="12">
        <f>IFERROR(IF(OR(A83="",F83=""),"",A83&amp;"|"&amp;F83),"")</f>
        <v/>
      </c>
    </row>
    <row r="84">
      <c r="A84" s="16" t="n"/>
      <c r="B84" s="17" t="n"/>
      <c r="C84" s="18" t="n"/>
      <c r="D84" s="19" t="n"/>
      <c r="E84" s="16" t="n"/>
      <c r="F84" s="19" t="n"/>
      <c r="G84" s="20" t="n"/>
      <c r="H84" s="20" t="n"/>
      <c r="I84" s="10">
        <f>IFERROR(IF(F84&lt;&gt;1,"",IF(OR(G84="",H84=""),"",G84-H84)),"")</f>
        <v/>
      </c>
      <c r="J84" s="10">
        <f>IFERROR(IF(A84="","",INDEX($I$10:$I$109,MATCH(A84&amp;"|1",$AB$10:$AB$109,0))),"")</f>
        <v/>
      </c>
      <c r="K84" s="20" t="n"/>
      <c r="L84" s="11">
        <f>IFERROR(IF(OR(D84="",F84=""),"",INDEX('Parâmetros'!$C$12:$C$111,MATCH(D84&amp;"|"&amp;F84,'Parâmetros'!$F$12:$F$111,0))),"")</f>
        <v/>
      </c>
      <c r="M84" s="12">
        <f>IFERROR(IF(OR(D84="",F84=""),"Por confirmar",INDEX('Parâmetros'!$D$12:$D$111,MATCH(D84&amp;"|"&amp;F84,'Parâmetros'!$F$12:$F$111,0))),"Por confirmar")</f>
        <v/>
      </c>
      <c r="N84" s="21" t="n"/>
      <c r="O84" s="20" t="n"/>
      <c r="P84" s="18" t="n"/>
      <c r="Q84" s="22" t="n"/>
      <c r="R84" s="20" t="n"/>
      <c r="S84" s="10">
        <f>IFERROR(IF(A84="","",INDEX($R$10:$R$109,MATCH(A84&amp;"|1",$AB$10:$AB$109,0))),"")</f>
        <v/>
      </c>
      <c r="T84" s="10">
        <f>IFERROR(IF(A84="","",SUMIF($A$10:$A$109,A84,$K$10:$K$109)),"")</f>
        <v/>
      </c>
      <c r="U84" s="10">
        <f>IFERROR(IF(OR(J84="",T84=""),"",J84-T84),"")</f>
        <v/>
      </c>
      <c r="V84" s="10">
        <f>IFERROR(IF(A84="","",SUMIF($A$10:$A$109,A84,$O$10:$O$109)),"")</f>
        <v/>
      </c>
      <c r="W84" s="10">
        <f>IFERROR(IF(S84="","",V84-S84),"")</f>
        <v/>
      </c>
      <c r="X84" s="23">
        <f>IFERROR(IF(A84="","",IF(COUNTIFS($A$10:$A$109,A84,$F$10:$F$109,1)&lt;&gt;1,"Registo da prestação 1 em falta ou duplicado",IF(COUNTIFS($A$10:$A$109,A84,$B$10:$B$109,B84,$C$10:$C$109,C84,$D$10:$D$109,D84,$E$10:$E$109,E84)&lt;&gt;COUNTIF($A$10:$A$109,A84),"Identificação incoerente",IF(AND(F84&lt;&gt;1,OR(G84&lt;&gt;"",H84&lt;&gt;"",R84&lt;&gt;"")),"Dados base fora da prestação 1","OK")))),"")</f>
        <v/>
      </c>
      <c r="Y84" s="12">
        <f>IFERROR(IF(A84="","",IF(COUNTIFS($A$10:$A$109,A84,$F$10:$F$109,F84)&gt;1,"Prestação duplicada","OK")),"")</f>
        <v/>
      </c>
      <c r="Z84" s="23">
        <f>IFERROR(IF(A84="","",IF(X84&lt;&gt;"OK","Rever estrutura",IF(Y84&lt;&gt;"OK","Prestação duplicada",IF(J84="","Base por completar",IF(J84&lt;0,"Base negativa — validar",IF(COUNTIF($A$10:$A$109,A84)&lt;&gt;COUNTIFS('Parâmetros'!$A$12:$A$111,D84,'Parâmetros'!$B$12:$B$111,"&lt;&gt;"),"Prestações por completar ou a mais",IF(U84&lt;&gt;0,"Distribuição por conciliar",IF(M84&lt;&gt;"Confirmado","Vencimento por confirmar",IF(OR(O84="",O84=0),IF(AND(L84&lt;&gt;"",L84&lt;TODAY()),"Sem pagamento após vencimento registado","Por pagar"),IF(O84&lt;K84,"Pago parcialmente",IF(AND(L84&lt;&gt;"",N84&gt;L84),"Data de pagamento posterior ao vencimento registado","Registado"))))))))))),"")</f>
        <v/>
      </c>
      <c r="AA84" s="22" t="n"/>
      <c r="AB84" s="12">
        <f>IFERROR(IF(OR(A84="",F84=""),"",A84&amp;"|"&amp;F84),"")</f>
        <v/>
      </c>
    </row>
    <row r="85">
      <c r="A85" s="16" t="n"/>
      <c r="B85" s="17" t="n"/>
      <c r="C85" s="18" t="n"/>
      <c r="D85" s="19" t="n"/>
      <c r="E85" s="16" t="n"/>
      <c r="F85" s="19" t="n"/>
      <c r="G85" s="20" t="n"/>
      <c r="H85" s="20" t="n"/>
      <c r="I85" s="10">
        <f>IFERROR(IF(F85&lt;&gt;1,"",IF(OR(G85="",H85=""),"",G85-H85)),"")</f>
        <v/>
      </c>
      <c r="J85" s="10">
        <f>IFERROR(IF(A85="","",INDEX($I$10:$I$109,MATCH(A85&amp;"|1",$AB$10:$AB$109,0))),"")</f>
        <v/>
      </c>
      <c r="K85" s="20" t="n"/>
      <c r="L85" s="11">
        <f>IFERROR(IF(OR(D85="",F85=""),"",INDEX('Parâmetros'!$C$12:$C$111,MATCH(D85&amp;"|"&amp;F85,'Parâmetros'!$F$12:$F$111,0))),"")</f>
        <v/>
      </c>
      <c r="M85" s="12">
        <f>IFERROR(IF(OR(D85="",F85=""),"Por confirmar",INDEX('Parâmetros'!$D$12:$D$111,MATCH(D85&amp;"|"&amp;F85,'Parâmetros'!$F$12:$F$111,0))),"Por confirmar")</f>
        <v/>
      </c>
      <c r="N85" s="21" t="n"/>
      <c r="O85" s="20" t="n"/>
      <c r="P85" s="18" t="n"/>
      <c r="Q85" s="22" t="n"/>
      <c r="R85" s="20" t="n"/>
      <c r="S85" s="10">
        <f>IFERROR(IF(A85="","",INDEX($R$10:$R$109,MATCH(A85&amp;"|1",$AB$10:$AB$109,0))),"")</f>
        <v/>
      </c>
      <c r="T85" s="10">
        <f>IFERROR(IF(A85="","",SUMIF($A$10:$A$109,A85,$K$10:$K$109)),"")</f>
        <v/>
      </c>
      <c r="U85" s="10">
        <f>IFERROR(IF(OR(J85="",T85=""),"",J85-T85),"")</f>
        <v/>
      </c>
      <c r="V85" s="10">
        <f>IFERROR(IF(A85="","",SUMIF($A$10:$A$109,A85,$O$10:$O$109)),"")</f>
        <v/>
      </c>
      <c r="W85" s="10">
        <f>IFERROR(IF(S85="","",V85-S85),"")</f>
        <v/>
      </c>
      <c r="X85" s="23">
        <f>IFERROR(IF(A85="","",IF(COUNTIFS($A$10:$A$109,A85,$F$10:$F$109,1)&lt;&gt;1,"Registo da prestação 1 em falta ou duplicado",IF(COUNTIFS($A$10:$A$109,A85,$B$10:$B$109,B85,$C$10:$C$109,C85,$D$10:$D$109,D85,$E$10:$E$109,E85)&lt;&gt;COUNTIF($A$10:$A$109,A85),"Identificação incoerente",IF(AND(F85&lt;&gt;1,OR(G85&lt;&gt;"",H85&lt;&gt;"",R85&lt;&gt;"")),"Dados base fora da prestação 1","OK")))),"")</f>
        <v/>
      </c>
      <c r="Y85" s="12">
        <f>IFERROR(IF(A85="","",IF(COUNTIFS($A$10:$A$109,A85,$F$10:$F$109,F85)&gt;1,"Prestação duplicada","OK")),"")</f>
        <v/>
      </c>
      <c r="Z85" s="23">
        <f>IFERROR(IF(A85="","",IF(X85&lt;&gt;"OK","Rever estrutura",IF(Y85&lt;&gt;"OK","Prestação duplicada",IF(J85="","Base por completar",IF(J85&lt;0,"Base negativa — validar",IF(COUNTIF($A$10:$A$109,A85)&lt;&gt;COUNTIFS('Parâmetros'!$A$12:$A$111,D85,'Parâmetros'!$B$12:$B$111,"&lt;&gt;"),"Prestações por completar ou a mais",IF(U85&lt;&gt;0,"Distribuição por conciliar",IF(M85&lt;&gt;"Confirmado","Vencimento por confirmar",IF(OR(O85="",O85=0),IF(AND(L85&lt;&gt;"",L85&lt;TODAY()),"Sem pagamento após vencimento registado","Por pagar"),IF(O85&lt;K85,"Pago parcialmente",IF(AND(L85&lt;&gt;"",N85&gt;L85),"Data de pagamento posterior ao vencimento registado","Registado"))))))))))),"")</f>
        <v/>
      </c>
      <c r="AA85" s="22" t="n"/>
      <c r="AB85" s="12">
        <f>IFERROR(IF(OR(A85="",F85=""),"",A85&amp;"|"&amp;F85),"")</f>
        <v/>
      </c>
    </row>
    <row r="86">
      <c r="A86" s="16" t="n"/>
      <c r="B86" s="17" t="n"/>
      <c r="C86" s="18" t="n"/>
      <c r="D86" s="19" t="n"/>
      <c r="E86" s="16" t="n"/>
      <c r="F86" s="19" t="n"/>
      <c r="G86" s="20" t="n"/>
      <c r="H86" s="20" t="n"/>
      <c r="I86" s="10">
        <f>IFERROR(IF(F86&lt;&gt;1,"",IF(OR(G86="",H86=""),"",G86-H86)),"")</f>
        <v/>
      </c>
      <c r="J86" s="10">
        <f>IFERROR(IF(A86="","",INDEX($I$10:$I$109,MATCH(A86&amp;"|1",$AB$10:$AB$109,0))),"")</f>
        <v/>
      </c>
      <c r="K86" s="20" t="n"/>
      <c r="L86" s="11">
        <f>IFERROR(IF(OR(D86="",F86=""),"",INDEX('Parâmetros'!$C$12:$C$111,MATCH(D86&amp;"|"&amp;F86,'Parâmetros'!$F$12:$F$111,0))),"")</f>
        <v/>
      </c>
      <c r="M86" s="12">
        <f>IFERROR(IF(OR(D86="",F86=""),"Por confirmar",INDEX('Parâmetros'!$D$12:$D$111,MATCH(D86&amp;"|"&amp;F86,'Parâmetros'!$F$12:$F$111,0))),"Por confirmar")</f>
        <v/>
      </c>
      <c r="N86" s="21" t="n"/>
      <c r="O86" s="20" t="n"/>
      <c r="P86" s="18" t="n"/>
      <c r="Q86" s="22" t="n"/>
      <c r="R86" s="20" t="n"/>
      <c r="S86" s="10">
        <f>IFERROR(IF(A86="","",INDEX($R$10:$R$109,MATCH(A86&amp;"|1",$AB$10:$AB$109,0))),"")</f>
        <v/>
      </c>
      <c r="T86" s="10">
        <f>IFERROR(IF(A86="","",SUMIF($A$10:$A$109,A86,$K$10:$K$109)),"")</f>
        <v/>
      </c>
      <c r="U86" s="10">
        <f>IFERROR(IF(OR(J86="",T86=""),"",J86-T86),"")</f>
        <v/>
      </c>
      <c r="V86" s="10">
        <f>IFERROR(IF(A86="","",SUMIF($A$10:$A$109,A86,$O$10:$O$109)),"")</f>
        <v/>
      </c>
      <c r="W86" s="10">
        <f>IFERROR(IF(S86="","",V86-S86),"")</f>
        <v/>
      </c>
      <c r="X86" s="23">
        <f>IFERROR(IF(A86="","",IF(COUNTIFS($A$10:$A$109,A86,$F$10:$F$109,1)&lt;&gt;1,"Registo da prestação 1 em falta ou duplicado",IF(COUNTIFS($A$10:$A$109,A86,$B$10:$B$109,B86,$C$10:$C$109,C86,$D$10:$D$109,D86,$E$10:$E$109,E86)&lt;&gt;COUNTIF($A$10:$A$109,A86),"Identificação incoerente",IF(AND(F86&lt;&gt;1,OR(G86&lt;&gt;"",H86&lt;&gt;"",R86&lt;&gt;"")),"Dados base fora da prestação 1","OK")))),"")</f>
        <v/>
      </c>
      <c r="Y86" s="12">
        <f>IFERROR(IF(A86="","",IF(COUNTIFS($A$10:$A$109,A86,$F$10:$F$109,F86)&gt;1,"Prestação duplicada","OK")),"")</f>
        <v/>
      </c>
      <c r="Z86" s="23">
        <f>IFERROR(IF(A86="","",IF(X86&lt;&gt;"OK","Rever estrutura",IF(Y86&lt;&gt;"OK","Prestação duplicada",IF(J86="","Base por completar",IF(J86&lt;0,"Base negativa — validar",IF(COUNTIF($A$10:$A$109,A86)&lt;&gt;COUNTIFS('Parâmetros'!$A$12:$A$111,D86,'Parâmetros'!$B$12:$B$111,"&lt;&gt;"),"Prestações por completar ou a mais",IF(U86&lt;&gt;0,"Distribuição por conciliar",IF(M86&lt;&gt;"Confirmado","Vencimento por confirmar",IF(OR(O86="",O86=0),IF(AND(L86&lt;&gt;"",L86&lt;TODAY()),"Sem pagamento após vencimento registado","Por pagar"),IF(O86&lt;K86,"Pago parcialmente",IF(AND(L86&lt;&gt;"",N86&gt;L86),"Data de pagamento posterior ao vencimento registado","Registado"))))))))))),"")</f>
        <v/>
      </c>
      <c r="AA86" s="22" t="n"/>
      <c r="AB86" s="12">
        <f>IFERROR(IF(OR(A86="",F86=""),"",A86&amp;"|"&amp;F86),"")</f>
        <v/>
      </c>
    </row>
    <row r="87">
      <c r="A87" s="16" t="n"/>
      <c r="B87" s="17" t="n"/>
      <c r="C87" s="18" t="n"/>
      <c r="D87" s="19" t="n"/>
      <c r="E87" s="16" t="n"/>
      <c r="F87" s="19" t="n"/>
      <c r="G87" s="20" t="n"/>
      <c r="H87" s="20" t="n"/>
      <c r="I87" s="10">
        <f>IFERROR(IF(F87&lt;&gt;1,"",IF(OR(G87="",H87=""),"",G87-H87)),"")</f>
        <v/>
      </c>
      <c r="J87" s="10">
        <f>IFERROR(IF(A87="","",INDEX($I$10:$I$109,MATCH(A87&amp;"|1",$AB$10:$AB$109,0))),"")</f>
        <v/>
      </c>
      <c r="K87" s="20" t="n"/>
      <c r="L87" s="11">
        <f>IFERROR(IF(OR(D87="",F87=""),"",INDEX('Parâmetros'!$C$12:$C$111,MATCH(D87&amp;"|"&amp;F87,'Parâmetros'!$F$12:$F$111,0))),"")</f>
        <v/>
      </c>
      <c r="M87" s="12">
        <f>IFERROR(IF(OR(D87="",F87=""),"Por confirmar",INDEX('Parâmetros'!$D$12:$D$111,MATCH(D87&amp;"|"&amp;F87,'Parâmetros'!$F$12:$F$111,0))),"Por confirmar")</f>
        <v/>
      </c>
      <c r="N87" s="21" t="n"/>
      <c r="O87" s="20" t="n"/>
      <c r="P87" s="18" t="n"/>
      <c r="Q87" s="22" t="n"/>
      <c r="R87" s="20" t="n"/>
      <c r="S87" s="10">
        <f>IFERROR(IF(A87="","",INDEX($R$10:$R$109,MATCH(A87&amp;"|1",$AB$10:$AB$109,0))),"")</f>
        <v/>
      </c>
      <c r="T87" s="10">
        <f>IFERROR(IF(A87="","",SUMIF($A$10:$A$109,A87,$K$10:$K$109)),"")</f>
        <v/>
      </c>
      <c r="U87" s="10">
        <f>IFERROR(IF(OR(J87="",T87=""),"",J87-T87),"")</f>
        <v/>
      </c>
      <c r="V87" s="10">
        <f>IFERROR(IF(A87="","",SUMIF($A$10:$A$109,A87,$O$10:$O$109)),"")</f>
        <v/>
      </c>
      <c r="W87" s="10">
        <f>IFERROR(IF(S87="","",V87-S87),"")</f>
        <v/>
      </c>
      <c r="X87" s="23">
        <f>IFERROR(IF(A87="","",IF(COUNTIFS($A$10:$A$109,A87,$F$10:$F$109,1)&lt;&gt;1,"Registo da prestação 1 em falta ou duplicado",IF(COUNTIFS($A$10:$A$109,A87,$B$10:$B$109,B87,$C$10:$C$109,C87,$D$10:$D$109,D87,$E$10:$E$109,E87)&lt;&gt;COUNTIF($A$10:$A$109,A87),"Identificação incoerente",IF(AND(F87&lt;&gt;1,OR(G87&lt;&gt;"",H87&lt;&gt;"",R87&lt;&gt;"")),"Dados base fora da prestação 1","OK")))),"")</f>
        <v/>
      </c>
      <c r="Y87" s="12">
        <f>IFERROR(IF(A87="","",IF(COUNTIFS($A$10:$A$109,A87,$F$10:$F$109,F87)&gt;1,"Prestação duplicada","OK")),"")</f>
        <v/>
      </c>
      <c r="Z87" s="23">
        <f>IFERROR(IF(A87="","",IF(X87&lt;&gt;"OK","Rever estrutura",IF(Y87&lt;&gt;"OK","Prestação duplicada",IF(J87="","Base por completar",IF(J87&lt;0,"Base negativa — validar",IF(COUNTIF($A$10:$A$109,A87)&lt;&gt;COUNTIFS('Parâmetros'!$A$12:$A$111,D87,'Parâmetros'!$B$12:$B$111,"&lt;&gt;"),"Prestações por completar ou a mais",IF(U87&lt;&gt;0,"Distribuição por conciliar",IF(M87&lt;&gt;"Confirmado","Vencimento por confirmar",IF(OR(O87="",O87=0),IF(AND(L87&lt;&gt;"",L87&lt;TODAY()),"Sem pagamento após vencimento registado","Por pagar"),IF(O87&lt;K87,"Pago parcialmente",IF(AND(L87&lt;&gt;"",N87&gt;L87),"Data de pagamento posterior ao vencimento registado","Registado"))))))))))),"")</f>
        <v/>
      </c>
      <c r="AA87" s="22" t="n"/>
      <c r="AB87" s="12">
        <f>IFERROR(IF(OR(A87="",F87=""),"",A87&amp;"|"&amp;F87),"")</f>
        <v/>
      </c>
    </row>
    <row r="88">
      <c r="A88" s="16" t="n"/>
      <c r="B88" s="17" t="n"/>
      <c r="C88" s="18" t="n"/>
      <c r="D88" s="19" t="n"/>
      <c r="E88" s="16" t="n"/>
      <c r="F88" s="19" t="n"/>
      <c r="G88" s="20" t="n"/>
      <c r="H88" s="20" t="n"/>
      <c r="I88" s="10">
        <f>IFERROR(IF(F88&lt;&gt;1,"",IF(OR(G88="",H88=""),"",G88-H88)),"")</f>
        <v/>
      </c>
      <c r="J88" s="10">
        <f>IFERROR(IF(A88="","",INDEX($I$10:$I$109,MATCH(A88&amp;"|1",$AB$10:$AB$109,0))),"")</f>
        <v/>
      </c>
      <c r="K88" s="20" t="n"/>
      <c r="L88" s="11">
        <f>IFERROR(IF(OR(D88="",F88=""),"",INDEX('Parâmetros'!$C$12:$C$111,MATCH(D88&amp;"|"&amp;F88,'Parâmetros'!$F$12:$F$111,0))),"")</f>
        <v/>
      </c>
      <c r="M88" s="12">
        <f>IFERROR(IF(OR(D88="",F88=""),"Por confirmar",INDEX('Parâmetros'!$D$12:$D$111,MATCH(D88&amp;"|"&amp;F88,'Parâmetros'!$F$12:$F$111,0))),"Por confirmar")</f>
        <v/>
      </c>
      <c r="N88" s="21" t="n"/>
      <c r="O88" s="20" t="n"/>
      <c r="P88" s="18" t="n"/>
      <c r="Q88" s="22" t="n"/>
      <c r="R88" s="20" t="n"/>
      <c r="S88" s="10">
        <f>IFERROR(IF(A88="","",INDEX($R$10:$R$109,MATCH(A88&amp;"|1",$AB$10:$AB$109,0))),"")</f>
        <v/>
      </c>
      <c r="T88" s="10">
        <f>IFERROR(IF(A88="","",SUMIF($A$10:$A$109,A88,$K$10:$K$109)),"")</f>
        <v/>
      </c>
      <c r="U88" s="10">
        <f>IFERROR(IF(OR(J88="",T88=""),"",J88-T88),"")</f>
        <v/>
      </c>
      <c r="V88" s="10">
        <f>IFERROR(IF(A88="","",SUMIF($A$10:$A$109,A88,$O$10:$O$109)),"")</f>
        <v/>
      </c>
      <c r="W88" s="10">
        <f>IFERROR(IF(S88="","",V88-S88),"")</f>
        <v/>
      </c>
      <c r="X88" s="23">
        <f>IFERROR(IF(A88="","",IF(COUNTIFS($A$10:$A$109,A88,$F$10:$F$109,1)&lt;&gt;1,"Registo da prestação 1 em falta ou duplicado",IF(COUNTIFS($A$10:$A$109,A88,$B$10:$B$109,B88,$C$10:$C$109,C88,$D$10:$D$109,D88,$E$10:$E$109,E88)&lt;&gt;COUNTIF($A$10:$A$109,A88),"Identificação incoerente",IF(AND(F88&lt;&gt;1,OR(G88&lt;&gt;"",H88&lt;&gt;"",R88&lt;&gt;"")),"Dados base fora da prestação 1","OK")))),"")</f>
        <v/>
      </c>
      <c r="Y88" s="12">
        <f>IFERROR(IF(A88="","",IF(COUNTIFS($A$10:$A$109,A88,$F$10:$F$109,F88)&gt;1,"Prestação duplicada","OK")),"")</f>
        <v/>
      </c>
      <c r="Z88" s="23">
        <f>IFERROR(IF(A88="","",IF(X88&lt;&gt;"OK","Rever estrutura",IF(Y88&lt;&gt;"OK","Prestação duplicada",IF(J88="","Base por completar",IF(J88&lt;0,"Base negativa — validar",IF(COUNTIF($A$10:$A$109,A88)&lt;&gt;COUNTIFS('Parâmetros'!$A$12:$A$111,D88,'Parâmetros'!$B$12:$B$111,"&lt;&gt;"),"Prestações por completar ou a mais",IF(U88&lt;&gt;0,"Distribuição por conciliar",IF(M88&lt;&gt;"Confirmado","Vencimento por confirmar",IF(OR(O88="",O88=0),IF(AND(L88&lt;&gt;"",L88&lt;TODAY()),"Sem pagamento após vencimento registado","Por pagar"),IF(O88&lt;K88,"Pago parcialmente",IF(AND(L88&lt;&gt;"",N88&gt;L88),"Data de pagamento posterior ao vencimento registado","Registado"))))))))))),"")</f>
        <v/>
      </c>
      <c r="AA88" s="22" t="n"/>
      <c r="AB88" s="12">
        <f>IFERROR(IF(OR(A88="",F88=""),"",A88&amp;"|"&amp;F88),"")</f>
        <v/>
      </c>
    </row>
    <row r="89">
      <c r="A89" s="16" t="n"/>
      <c r="B89" s="17" t="n"/>
      <c r="C89" s="18" t="n"/>
      <c r="D89" s="19" t="n"/>
      <c r="E89" s="16" t="n"/>
      <c r="F89" s="19" t="n"/>
      <c r="G89" s="20" t="n"/>
      <c r="H89" s="20" t="n"/>
      <c r="I89" s="10">
        <f>IFERROR(IF(F89&lt;&gt;1,"",IF(OR(G89="",H89=""),"",G89-H89)),"")</f>
        <v/>
      </c>
      <c r="J89" s="10">
        <f>IFERROR(IF(A89="","",INDEX($I$10:$I$109,MATCH(A89&amp;"|1",$AB$10:$AB$109,0))),"")</f>
        <v/>
      </c>
      <c r="K89" s="20" t="n"/>
      <c r="L89" s="11">
        <f>IFERROR(IF(OR(D89="",F89=""),"",INDEX('Parâmetros'!$C$12:$C$111,MATCH(D89&amp;"|"&amp;F89,'Parâmetros'!$F$12:$F$111,0))),"")</f>
        <v/>
      </c>
      <c r="M89" s="12">
        <f>IFERROR(IF(OR(D89="",F89=""),"Por confirmar",INDEX('Parâmetros'!$D$12:$D$111,MATCH(D89&amp;"|"&amp;F89,'Parâmetros'!$F$12:$F$111,0))),"Por confirmar")</f>
        <v/>
      </c>
      <c r="N89" s="21" t="n"/>
      <c r="O89" s="20" t="n"/>
      <c r="P89" s="18" t="n"/>
      <c r="Q89" s="22" t="n"/>
      <c r="R89" s="20" t="n"/>
      <c r="S89" s="10">
        <f>IFERROR(IF(A89="","",INDEX($R$10:$R$109,MATCH(A89&amp;"|1",$AB$10:$AB$109,0))),"")</f>
        <v/>
      </c>
      <c r="T89" s="10">
        <f>IFERROR(IF(A89="","",SUMIF($A$10:$A$109,A89,$K$10:$K$109)),"")</f>
        <v/>
      </c>
      <c r="U89" s="10">
        <f>IFERROR(IF(OR(J89="",T89=""),"",J89-T89),"")</f>
        <v/>
      </c>
      <c r="V89" s="10">
        <f>IFERROR(IF(A89="","",SUMIF($A$10:$A$109,A89,$O$10:$O$109)),"")</f>
        <v/>
      </c>
      <c r="W89" s="10">
        <f>IFERROR(IF(S89="","",V89-S89),"")</f>
        <v/>
      </c>
      <c r="X89" s="23">
        <f>IFERROR(IF(A89="","",IF(COUNTIFS($A$10:$A$109,A89,$F$10:$F$109,1)&lt;&gt;1,"Registo da prestação 1 em falta ou duplicado",IF(COUNTIFS($A$10:$A$109,A89,$B$10:$B$109,B89,$C$10:$C$109,C89,$D$10:$D$109,D89,$E$10:$E$109,E89)&lt;&gt;COUNTIF($A$10:$A$109,A89),"Identificação incoerente",IF(AND(F89&lt;&gt;1,OR(G89&lt;&gt;"",H89&lt;&gt;"",R89&lt;&gt;"")),"Dados base fora da prestação 1","OK")))),"")</f>
        <v/>
      </c>
      <c r="Y89" s="12">
        <f>IFERROR(IF(A89="","",IF(COUNTIFS($A$10:$A$109,A89,$F$10:$F$109,F89)&gt;1,"Prestação duplicada","OK")),"")</f>
        <v/>
      </c>
      <c r="Z89" s="23">
        <f>IFERROR(IF(A89="","",IF(X89&lt;&gt;"OK","Rever estrutura",IF(Y89&lt;&gt;"OK","Prestação duplicada",IF(J89="","Base por completar",IF(J89&lt;0,"Base negativa — validar",IF(COUNTIF($A$10:$A$109,A89)&lt;&gt;COUNTIFS('Parâmetros'!$A$12:$A$111,D89,'Parâmetros'!$B$12:$B$111,"&lt;&gt;"),"Prestações por completar ou a mais",IF(U89&lt;&gt;0,"Distribuição por conciliar",IF(M89&lt;&gt;"Confirmado","Vencimento por confirmar",IF(OR(O89="",O89=0),IF(AND(L89&lt;&gt;"",L89&lt;TODAY()),"Sem pagamento após vencimento registado","Por pagar"),IF(O89&lt;K89,"Pago parcialmente",IF(AND(L89&lt;&gt;"",N89&gt;L89),"Data de pagamento posterior ao vencimento registado","Registado"))))))))))),"")</f>
        <v/>
      </c>
      <c r="AA89" s="22" t="n"/>
      <c r="AB89" s="12">
        <f>IFERROR(IF(OR(A89="",F89=""),"",A89&amp;"|"&amp;F89),"")</f>
        <v/>
      </c>
    </row>
    <row r="90">
      <c r="A90" s="16" t="n"/>
      <c r="B90" s="17" t="n"/>
      <c r="C90" s="18" t="n"/>
      <c r="D90" s="19" t="n"/>
      <c r="E90" s="16" t="n"/>
      <c r="F90" s="19" t="n"/>
      <c r="G90" s="20" t="n"/>
      <c r="H90" s="20" t="n"/>
      <c r="I90" s="10">
        <f>IFERROR(IF(F90&lt;&gt;1,"",IF(OR(G90="",H90=""),"",G90-H90)),"")</f>
        <v/>
      </c>
      <c r="J90" s="10">
        <f>IFERROR(IF(A90="","",INDEX($I$10:$I$109,MATCH(A90&amp;"|1",$AB$10:$AB$109,0))),"")</f>
        <v/>
      </c>
      <c r="K90" s="20" t="n"/>
      <c r="L90" s="11">
        <f>IFERROR(IF(OR(D90="",F90=""),"",INDEX('Parâmetros'!$C$12:$C$111,MATCH(D90&amp;"|"&amp;F90,'Parâmetros'!$F$12:$F$111,0))),"")</f>
        <v/>
      </c>
      <c r="M90" s="12">
        <f>IFERROR(IF(OR(D90="",F90=""),"Por confirmar",INDEX('Parâmetros'!$D$12:$D$111,MATCH(D90&amp;"|"&amp;F90,'Parâmetros'!$F$12:$F$111,0))),"Por confirmar")</f>
        <v/>
      </c>
      <c r="N90" s="21" t="n"/>
      <c r="O90" s="20" t="n"/>
      <c r="P90" s="18" t="n"/>
      <c r="Q90" s="22" t="n"/>
      <c r="R90" s="20" t="n"/>
      <c r="S90" s="10">
        <f>IFERROR(IF(A90="","",INDEX($R$10:$R$109,MATCH(A90&amp;"|1",$AB$10:$AB$109,0))),"")</f>
        <v/>
      </c>
      <c r="T90" s="10">
        <f>IFERROR(IF(A90="","",SUMIF($A$10:$A$109,A90,$K$10:$K$109)),"")</f>
        <v/>
      </c>
      <c r="U90" s="10">
        <f>IFERROR(IF(OR(J90="",T90=""),"",J90-T90),"")</f>
        <v/>
      </c>
      <c r="V90" s="10">
        <f>IFERROR(IF(A90="","",SUMIF($A$10:$A$109,A90,$O$10:$O$109)),"")</f>
        <v/>
      </c>
      <c r="W90" s="10">
        <f>IFERROR(IF(S90="","",V90-S90),"")</f>
        <v/>
      </c>
      <c r="X90" s="23">
        <f>IFERROR(IF(A90="","",IF(COUNTIFS($A$10:$A$109,A90,$F$10:$F$109,1)&lt;&gt;1,"Registo da prestação 1 em falta ou duplicado",IF(COUNTIFS($A$10:$A$109,A90,$B$10:$B$109,B90,$C$10:$C$109,C90,$D$10:$D$109,D90,$E$10:$E$109,E90)&lt;&gt;COUNTIF($A$10:$A$109,A90),"Identificação incoerente",IF(AND(F90&lt;&gt;1,OR(G90&lt;&gt;"",H90&lt;&gt;"",R90&lt;&gt;"")),"Dados base fora da prestação 1","OK")))),"")</f>
        <v/>
      </c>
      <c r="Y90" s="12">
        <f>IFERROR(IF(A90="","",IF(COUNTIFS($A$10:$A$109,A90,$F$10:$F$109,F90)&gt;1,"Prestação duplicada","OK")),"")</f>
        <v/>
      </c>
      <c r="Z90" s="23">
        <f>IFERROR(IF(A90="","",IF(X90&lt;&gt;"OK","Rever estrutura",IF(Y90&lt;&gt;"OK","Prestação duplicada",IF(J90="","Base por completar",IF(J90&lt;0,"Base negativa — validar",IF(COUNTIF($A$10:$A$109,A90)&lt;&gt;COUNTIFS('Parâmetros'!$A$12:$A$111,D90,'Parâmetros'!$B$12:$B$111,"&lt;&gt;"),"Prestações por completar ou a mais",IF(U90&lt;&gt;0,"Distribuição por conciliar",IF(M90&lt;&gt;"Confirmado","Vencimento por confirmar",IF(OR(O90="",O90=0),IF(AND(L90&lt;&gt;"",L90&lt;TODAY()),"Sem pagamento após vencimento registado","Por pagar"),IF(O90&lt;K90,"Pago parcialmente",IF(AND(L90&lt;&gt;"",N90&gt;L90),"Data de pagamento posterior ao vencimento registado","Registado"))))))))))),"")</f>
        <v/>
      </c>
      <c r="AA90" s="22" t="n"/>
      <c r="AB90" s="12">
        <f>IFERROR(IF(OR(A90="",F90=""),"",A90&amp;"|"&amp;F90),"")</f>
        <v/>
      </c>
    </row>
    <row r="91">
      <c r="A91" s="16" t="n"/>
      <c r="B91" s="17" t="n"/>
      <c r="C91" s="18" t="n"/>
      <c r="D91" s="19" t="n"/>
      <c r="E91" s="16" t="n"/>
      <c r="F91" s="19" t="n"/>
      <c r="G91" s="20" t="n"/>
      <c r="H91" s="20" t="n"/>
      <c r="I91" s="10">
        <f>IFERROR(IF(F91&lt;&gt;1,"",IF(OR(G91="",H91=""),"",G91-H91)),"")</f>
        <v/>
      </c>
      <c r="J91" s="10">
        <f>IFERROR(IF(A91="","",INDEX($I$10:$I$109,MATCH(A91&amp;"|1",$AB$10:$AB$109,0))),"")</f>
        <v/>
      </c>
      <c r="K91" s="20" t="n"/>
      <c r="L91" s="11">
        <f>IFERROR(IF(OR(D91="",F91=""),"",INDEX('Parâmetros'!$C$12:$C$111,MATCH(D91&amp;"|"&amp;F91,'Parâmetros'!$F$12:$F$111,0))),"")</f>
        <v/>
      </c>
      <c r="M91" s="12">
        <f>IFERROR(IF(OR(D91="",F91=""),"Por confirmar",INDEX('Parâmetros'!$D$12:$D$111,MATCH(D91&amp;"|"&amp;F91,'Parâmetros'!$F$12:$F$111,0))),"Por confirmar")</f>
        <v/>
      </c>
      <c r="N91" s="21" t="n"/>
      <c r="O91" s="20" t="n"/>
      <c r="P91" s="18" t="n"/>
      <c r="Q91" s="22" t="n"/>
      <c r="R91" s="20" t="n"/>
      <c r="S91" s="10">
        <f>IFERROR(IF(A91="","",INDEX($R$10:$R$109,MATCH(A91&amp;"|1",$AB$10:$AB$109,0))),"")</f>
        <v/>
      </c>
      <c r="T91" s="10">
        <f>IFERROR(IF(A91="","",SUMIF($A$10:$A$109,A91,$K$10:$K$109)),"")</f>
        <v/>
      </c>
      <c r="U91" s="10">
        <f>IFERROR(IF(OR(J91="",T91=""),"",J91-T91),"")</f>
        <v/>
      </c>
      <c r="V91" s="10">
        <f>IFERROR(IF(A91="","",SUMIF($A$10:$A$109,A91,$O$10:$O$109)),"")</f>
        <v/>
      </c>
      <c r="W91" s="10">
        <f>IFERROR(IF(S91="","",V91-S91),"")</f>
        <v/>
      </c>
      <c r="X91" s="23">
        <f>IFERROR(IF(A91="","",IF(COUNTIFS($A$10:$A$109,A91,$F$10:$F$109,1)&lt;&gt;1,"Registo da prestação 1 em falta ou duplicado",IF(COUNTIFS($A$10:$A$109,A91,$B$10:$B$109,B91,$C$10:$C$109,C91,$D$10:$D$109,D91,$E$10:$E$109,E91)&lt;&gt;COUNTIF($A$10:$A$109,A91),"Identificação incoerente",IF(AND(F91&lt;&gt;1,OR(G91&lt;&gt;"",H91&lt;&gt;"",R91&lt;&gt;"")),"Dados base fora da prestação 1","OK")))),"")</f>
        <v/>
      </c>
      <c r="Y91" s="12">
        <f>IFERROR(IF(A91="","",IF(COUNTIFS($A$10:$A$109,A91,$F$10:$F$109,F91)&gt;1,"Prestação duplicada","OK")),"")</f>
        <v/>
      </c>
      <c r="Z91" s="23">
        <f>IFERROR(IF(A91="","",IF(X91&lt;&gt;"OK","Rever estrutura",IF(Y91&lt;&gt;"OK","Prestação duplicada",IF(J91="","Base por completar",IF(J91&lt;0,"Base negativa — validar",IF(COUNTIF($A$10:$A$109,A91)&lt;&gt;COUNTIFS('Parâmetros'!$A$12:$A$111,D91,'Parâmetros'!$B$12:$B$111,"&lt;&gt;"),"Prestações por completar ou a mais",IF(U91&lt;&gt;0,"Distribuição por conciliar",IF(M91&lt;&gt;"Confirmado","Vencimento por confirmar",IF(OR(O91="",O91=0),IF(AND(L91&lt;&gt;"",L91&lt;TODAY()),"Sem pagamento após vencimento registado","Por pagar"),IF(O91&lt;K91,"Pago parcialmente",IF(AND(L91&lt;&gt;"",N91&gt;L91),"Data de pagamento posterior ao vencimento registado","Registado"))))))))))),"")</f>
        <v/>
      </c>
      <c r="AA91" s="22" t="n"/>
      <c r="AB91" s="12">
        <f>IFERROR(IF(OR(A91="",F91=""),"",A91&amp;"|"&amp;F91),"")</f>
        <v/>
      </c>
    </row>
    <row r="92">
      <c r="A92" s="16" t="n"/>
      <c r="B92" s="17" t="n"/>
      <c r="C92" s="18" t="n"/>
      <c r="D92" s="19" t="n"/>
      <c r="E92" s="16" t="n"/>
      <c r="F92" s="19" t="n"/>
      <c r="G92" s="20" t="n"/>
      <c r="H92" s="20" t="n"/>
      <c r="I92" s="10">
        <f>IFERROR(IF(F92&lt;&gt;1,"",IF(OR(G92="",H92=""),"",G92-H92)),"")</f>
        <v/>
      </c>
      <c r="J92" s="10">
        <f>IFERROR(IF(A92="","",INDEX($I$10:$I$109,MATCH(A92&amp;"|1",$AB$10:$AB$109,0))),"")</f>
        <v/>
      </c>
      <c r="K92" s="20" t="n"/>
      <c r="L92" s="11">
        <f>IFERROR(IF(OR(D92="",F92=""),"",INDEX('Parâmetros'!$C$12:$C$111,MATCH(D92&amp;"|"&amp;F92,'Parâmetros'!$F$12:$F$111,0))),"")</f>
        <v/>
      </c>
      <c r="M92" s="12">
        <f>IFERROR(IF(OR(D92="",F92=""),"Por confirmar",INDEX('Parâmetros'!$D$12:$D$111,MATCH(D92&amp;"|"&amp;F92,'Parâmetros'!$F$12:$F$111,0))),"Por confirmar")</f>
        <v/>
      </c>
      <c r="N92" s="21" t="n"/>
      <c r="O92" s="20" t="n"/>
      <c r="P92" s="18" t="n"/>
      <c r="Q92" s="22" t="n"/>
      <c r="R92" s="20" t="n"/>
      <c r="S92" s="10">
        <f>IFERROR(IF(A92="","",INDEX($R$10:$R$109,MATCH(A92&amp;"|1",$AB$10:$AB$109,0))),"")</f>
        <v/>
      </c>
      <c r="T92" s="10">
        <f>IFERROR(IF(A92="","",SUMIF($A$10:$A$109,A92,$K$10:$K$109)),"")</f>
        <v/>
      </c>
      <c r="U92" s="10">
        <f>IFERROR(IF(OR(J92="",T92=""),"",J92-T92),"")</f>
        <v/>
      </c>
      <c r="V92" s="10">
        <f>IFERROR(IF(A92="","",SUMIF($A$10:$A$109,A92,$O$10:$O$109)),"")</f>
        <v/>
      </c>
      <c r="W92" s="10">
        <f>IFERROR(IF(S92="","",V92-S92),"")</f>
        <v/>
      </c>
      <c r="X92" s="23">
        <f>IFERROR(IF(A92="","",IF(COUNTIFS($A$10:$A$109,A92,$F$10:$F$109,1)&lt;&gt;1,"Registo da prestação 1 em falta ou duplicado",IF(COUNTIFS($A$10:$A$109,A92,$B$10:$B$109,B92,$C$10:$C$109,C92,$D$10:$D$109,D92,$E$10:$E$109,E92)&lt;&gt;COUNTIF($A$10:$A$109,A92),"Identificação incoerente",IF(AND(F92&lt;&gt;1,OR(G92&lt;&gt;"",H92&lt;&gt;"",R92&lt;&gt;"")),"Dados base fora da prestação 1","OK")))),"")</f>
        <v/>
      </c>
      <c r="Y92" s="12">
        <f>IFERROR(IF(A92="","",IF(COUNTIFS($A$10:$A$109,A92,$F$10:$F$109,F92)&gt;1,"Prestação duplicada","OK")),"")</f>
        <v/>
      </c>
      <c r="Z92" s="23">
        <f>IFERROR(IF(A92="","",IF(X92&lt;&gt;"OK","Rever estrutura",IF(Y92&lt;&gt;"OK","Prestação duplicada",IF(J92="","Base por completar",IF(J92&lt;0,"Base negativa — validar",IF(COUNTIF($A$10:$A$109,A92)&lt;&gt;COUNTIFS('Parâmetros'!$A$12:$A$111,D92,'Parâmetros'!$B$12:$B$111,"&lt;&gt;"),"Prestações por completar ou a mais",IF(U92&lt;&gt;0,"Distribuição por conciliar",IF(M92&lt;&gt;"Confirmado","Vencimento por confirmar",IF(OR(O92="",O92=0),IF(AND(L92&lt;&gt;"",L92&lt;TODAY()),"Sem pagamento após vencimento registado","Por pagar"),IF(O92&lt;K92,"Pago parcialmente",IF(AND(L92&lt;&gt;"",N92&gt;L92),"Data de pagamento posterior ao vencimento registado","Registado"))))))))))),"")</f>
        <v/>
      </c>
      <c r="AA92" s="22" t="n"/>
      <c r="AB92" s="12">
        <f>IFERROR(IF(OR(A92="",F92=""),"",A92&amp;"|"&amp;F92),"")</f>
        <v/>
      </c>
    </row>
    <row r="93">
      <c r="A93" s="16" t="n"/>
      <c r="B93" s="17" t="n"/>
      <c r="C93" s="18" t="n"/>
      <c r="D93" s="19" t="n"/>
      <c r="E93" s="16" t="n"/>
      <c r="F93" s="19" t="n"/>
      <c r="G93" s="20" t="n"/>
      <c r="H93" s="20" t="n"/>
      <c r="I93" s="10">
        <f>IFERROR(IF(F93&lt;&gt;1,"",IF(OR(G93="",H93=""),"",G93-H93)),"")</f>
        <v/>
      </c>
      <c r="J93" s="10">
        <f>IFERROR(IF(A93="","",INDEX($I$10:$I$109,MATCH(A93&amp;"|1",$AB$10:$AB$109,0))),"")</f>
        <v/>
      </c>
      <c r="K93" s="20" t="n"/>
      <c r="L93" s="11">
        <f>IFERROR(IF(OR(D93="",F93=""),"",INDEX('Parâmetros'!$C$12:$C$111,MATCH(D93&amp;"|"&amp;F93,'Parâmetros'!$F$12:$F$111,0))),"")</f>
        <v/>
      </c>
      <c r="M93" s="12">
        <f>IFERROR(IF(OR(D93="",F93=""),"Por confirmar",INDEX('Parâmetros'!$D$12:$D$111,MATCH(D93&amp;"|"&amp;F93,'Parâmetros'!$F$12:$F$111,0))),"Por confirmar")</f>
        <v/>
      </c>
      <c r="N93" s="21" t="n"/>
      <c r="O93" s="20" t="n"/>
      <c r="P93" s="18" t="n"/>
      <c r="Q93" s="22" t="n"/>
      <c r="R93" s="20" t="n"/>
      <c r="S93" s="10">
        <f>IFERROR(IF(A93="","",INDEX($R$10:$R$109,MATCH(A93&amp;"|1",$AB$10:$AB$109,0))),"")</f>
        <v/>
      </c>
      <c r="T93" s="10">
        <f>IFERROR(IF(A93="","",SUMIF($A$10:$A$109,A93,$K$10:$K$109)),"")</f>
        <v/>
      </c>
      <c r="U93" s="10">
        <f>IFERROR(IF(OR(J93="",T93=""),"",J93-T93),"")</f>
        <v/>
      </c>
      <c r="V93" s="10">
        <f>IFERROR(IF(A93="","",SUMIF($A$10:$A$109,A93,$O$10:$O$109)),"")</f>
        <v/>
      </c>
      <c r="W93" s="10">
        <f>IFERROR(IF(S93="","",V93-S93),"")</f>
        <v/>
      </c>
      <c r="X93" s="23">
        <f>IFERROR(IF(A93="","",IF(COUNTIFS($A$10:$A$109,A93,$F$10:$F$109,1)&lt;&gt;1,"Registo da prestação 1 em falta ou duplicado",IF(COUNTIFS($A$10:$A$109,A93,$B$10:$B$109,B93,$C$10:$C$109,C93,$D$10:$D$109,D93,$E$10:$E$109,E93)&lt;&gt;COUNTIF($A$10:$A$109,A93),"Identificação incoerente",IF(AND(F93&lt;&gt;1,OR(G93&lt;&gt;"",H93&lt;&gt;"",R93&lt;&gt;"")),"Dados base fora da prestação 1","OK")))),"")</f>
        <v/>
      </c>
      <c r="Y93" s="12">
        <f>IFERROR(IF(A93="","",IF(COUNTIFS($A$10:$A$109,A93,$F$10:$F$109,F93)&gt;1,"Prestação duplicada","OK")),"")</f>
        <v/>
      </c>
      <c r="Z93" s="23">
        <f>IFERROR(IF(A93="","",IF(X93&lt;&gt;"OK","Rever estrutura",IF(Y93&lt;&gt;"OK","Prestação duplicada",IF(J93="","Base por completar",IF(J93&lt;0,"Base negativa — validar",IF(COUNTIF($A$10:$A$109,A93)&lt;&gt;COUNTIFS('Parâmetros'!$A$12:$A$111,D93,'Parâmetros'!$B$12:$B$111,"&lt;&gt;"),"Prestações por completar ou a mais",IF(U93&lt;&gt;0,"Distribuição por conciliar",IF(M93&lt;&gt;"Confirmado","Vencimento por confirmar",IF(OR(O93="",O93=0),IF(AND(L93&lt;&gt;"",L93&lt;TODAY()),"Sem pagamento após vencimento registado","Por pagar"),IF(O93&lt;K93,"Pago parcialmente",IF(AND(L93&lt;&gt;"",N93&gt;L93),"Data de pagamento posterior ao vencimento registado","Registado"))))))))))),"")</f>
        <v/>
      </c>
      <c r="AA93" s="22" t="n"/>
      <c r="AB93" s="12">
        <f>IFERROR(IF(OR(A93="",F93=""),"",A93&amp;"|"&amp;F93),"")</f>
        <v/>
      </c>
    </row>
    <row r="94">
      <c r="A94" s="16" t="n"/>
      <c r="B94" s="17" t="n"/>
      <c r="C94" s="18" t="n"/>
      <c r="D94" s="19" t="n"/>
      <c r="E94" s="16" t="n"/>
      <c r="F94" s="19" t="n"/>
      <c r="G94" s="20" t="n"/>
      <c r="H94" s="20" t="n"/>
      <c r="I94" s="10">
        <f>IFERROR(IF(F94&lt;&gt;1,"",IF(OR(G94="",H94=""),"",G94-H94)),"")</f>
        <v/>
      </c>
      <c r="J94" s="10">
        <f>IFERROR(IF(A94="","",INDEX($I$10:$I$109,MATCH(A94&amp;"|1",$AB$10:$AB$109,0))),"")</f>
        <v/>
      </c>
      <c r="K94" s="20" t="n"/>
      <c r="L94" s="11">
        <f>IFERROR(IF(OR(D94="",F94=""),"",INDEX('Parâmetros'!$C$12:$C$111,MATCH(D94&amp;"|"&amp;F94,'Parâmetros'!$F$12:$F$111,0))),"")</f>
        <v/>
      </c>
      <c r="M94" s="12">
        <f>IFERROR(IF(OR(D94="",F94=""),"Por confirmar",INDEX('Parâmetros'!$D$12:$D$111,MATCH(D94&amp;"|"&amp;F94,'Parâmetros'!$F$12:$F$111,0))),"Por confirmar")</f>
        <v/>
      </c>
      <c r="N94" s="21" t="n"/>
      <c r="O94" s="20" t="n"/>
      <c r="P94" s="18" t="n"/>
      <c r="Q94" s="22" t="n"/>
      <c r="R94" s="20" t="n"/>
      <c r="S94" s="10">
        <f>IFERROR(IF(A94="","",INDEX($R$10:$R$109,MATCH(A94&amp;"|1",$AB$10:$AB$109,0))),"")</f>
        <v/>
      </c>
      <c r="T94" s="10">
        <f>IFERROR(IF(A94="","",SUMIF($A$10:$A$109,A94,$K$10:$K$109)),"")</f>
        <v/>
      </c>
      <c r="U94" s="10">
        <f>IFERROR(IF(OR(J94="",T94=""),"",J94-T94),"")</f>
        <v/>
      </c>
      <c r="V94" s="10">
        <f>IFERROR(IF(A94="","",SUMIF($A$10:$A$109,A94,$O$10:$O$109)),"")</f>
        <v/>
      </c>
      <c r="W94" s="10">
        <f>IFERROR(IF(S94="","",V94-S94),"")</f>
        <v/>
      </c>
      <c r="X94" s="23">
        <f>IFERROR(IF(A94="","",IF(COUNTIFS($A$10:$A$109,A94,$F$10:$F$109,1)&lt;&gt;1,"Registo da prestação 1 em falta ou duplicado",IF(COUNTIFS($A$10:$A$109,A94,$B$10:$B$109,B94,$C$10:$C$109,C94,$D$10:$D$109,D94,$E$10:$E$109,E94)&lt;&gt;COUNTIF($A$10:$A$109,A94),"Identificação incoerente",IF(AND(F94&lt;&gt;1,OR(G94&lt;&gt;"",H94&lt;&gt;"",R94&lt;&gt;"")),"Dados base fora da prestação 1","OK")))),"")</f>
        <v/>
      </c>
      <c r="Y94" s="12">
        <f>IFERROR(IF(A94="","",IF(COUNTIFS($A$10:$A$109,A94,$F$10:$F$109,F94)&gt;1,"Prestação duplicada","OK")),"")</f>
        <v/>
      </c>
      <c r="Z94" s="23">
        <f>IFERROR(IF(A94="","",IF(X94&lt;&gt;"OK","Rever estrutura",IF(Y94&lt;&gt;"OK","Prestação duplicada",IF(J94="","Base por completar",IF(J94&lt;0,"Base negativa — validar",IF(COUNTIF($A$10:$A$109,A94)&lt;&gt;COUNTIFS('Parâmetros'!$A$12:$A$111,D94,'Parâmetros'!$B$12:$B$111,"&lt;&gt;"),"Prestações por completar ou a mais",IF(U94&lt;&gt;0,"Distribuição por conciliar",IF(M94&lt;&gt;"Confirmado","Vencimento por confirmar",IF(OR(O94="",O94=0),IF(AND(L94&lt;&gt;"",L94&lt;TODAY()),"Sem pagamento após vencimento registado","Por pagar"),IF(O94&lt;K94,"Pago parcialmente",IF(AND(L94&lt;&gt;"",N94&gt;L94),"Data de pagamento posterior ao vencimento registado","Registado"))))))))))),"")</f>
        <v/>
      </c>
      <c r="AA94" s="22" t="n"/>
      <c r="AB94" s="12">
        <f>IFERROR(IF(OR(A94="",F94=""),"",A94&amp;"|"&amp;F94),"")</f>
        <v/>
      </c>
    </row>
    <row r="95">
      <c r="A95" s="16" t="n"/>
      <c r="B95" s="17" t="n"/>
      <c r="C95" s="18" t="n"/>
      <c r="D95" s="19" t="n"/>
      <c r="E95" s="16" t="n"/>
      <c r="F95" s="19" t="n"/>
      <c r="G95" s="20" t="n"/>
      <c r="H95" s="20" t="n"/>
      <c r="I95" s="10">
        <f>IFERROR(IF(F95&lt;&gt;1,"",IF(OR(G95="",H95=""),"",G95-H95)),"")</f>
        <v/>
      </c>
      <c r="J95" s="10">
        <f>IFERROR(IF(A95="","",INDEX($I$10:$I$109,MATCH(A95&amp;"|1",$AB$10:$AB$109,0))),"")</f>
        <v/>
      </c>
      <c r="K95" s="20" t="n"/>
      <c r="L95" s="11">
        <f>IFERROR(IF(OR(D95="",F95=""),"",INDEX('Parâmetros'!$C$12:$C$111,MATCH(D95&amp;"|"&amp;F95,'Parâmetros'!$F$12:$F$111,0))),"")</f>
        <v/>
      </c>
      <c r="M95" s="12">
        <f>IFERROR(IF(OR(D95="",F95=""),"Por confirmar",INDEX('Parâmetros'!$D$12:$D$111,MATCH(D95&amp;"|"&amp;F95,'Parâmetros'!$F$12:$F$111,0))),"Por confirmar")</f>
        <v/>
      </c>
      <c r="N95" s="21" t="n"/>
      <c r="O95" s="20" t="n"/>
      <c r="P95" s="18" t="n"/>
      <c r="Q95" s="22" t="n"/>
      <c r="R95" s="20" t="n"/>
      <c r="S95" s="10">
        <f>IFERROR(IF(A95="","",INDEX($R$10:$R$109,MATCH(A95&amp;"|1",$AB$10:$AB$109,0))),"")</f>
        <v/>
      </c>
      <c r="T95" s="10">
        <f>IFERROR(IF(A95="","",SUMIF($A$10:$A$109,A95,$K$10:$K$109)),"")</f>
        <v/>
      </c>
      <c r="U95" s="10">
        <f>IFERROR(IF(OR(J95="",T95=""),"",J95-T95),"")</f>
        <v/>
      </c>
      <c r="V95" s="10">
        <f>IFERROR(IF(A95="","",SUMIF($A$10:$A$109,A95,$O$10:$O$109)),"")</f>
        <v/>
      </c>
      <c r="W95" s="10">
        <f>IFERROR(IF(S95="","",V95-S95),"")</f>
        <v/>
      </c>
      <c r="X95" s="23">
        <f>IFERROR(IF(A95="","",IF(COUNTIFS($A$10:$A$109,A95,$F$10:$F$109,1)&lt;&gt;1,"Registo da prestação 1 em falta ou duplicado",IF(COUNTIFS($A$10:$A$109,A95,$B$10:$B$109,B95,$C$10:$C$109,C95,$D$10:$D$109,D95,$E$10:$E$109,E95)&lt;&gt;COUNTIF($A$10:$A$109,A95),"Identificação incoerente",IF(AND(F95&lt;&gt;1,OR(G95&lt;&gt;"",H95&lt;&gt;"",R95&lt;&gt;"")),"Dados base fora da prestação 1","OK")))),"")</f>
        <v/>
      </c>
      <c r="Y95" s="12">
        <f>IFERROR(IF(A95="","",IF(COUNTIFS($A$10:$A$109,A95,$F$10:$F$109,F95)&gt;1,"Prestação duplicada","OK")),"")</f>
        <v/>
      </c>
      <c r="Z95" s="23">
        <f>IFERROR(IF(A95="","",IF(X95&lt;&gt;"OK","Rever estrutura",IF(Y95&lt;&gt;"OK","Prestação duplicada",IF(J95="","Base por completar",IF(J95&lt;0,"Base negativa — validar",IF(COUNTIF($A$10:$A$109,A95)&lt;&gt;COUNTIFS('Parâmetros'!$A$12:$A$111,D95,'Parâmetros'!$B$12:$B$111,"&lt;&gt;"),"Prestações por completar ou a mais",IF(U95&lt;&gt;0,"Distribuição por conciliar",IF(M95&lt;&gt;"Confirmado","Vencimento por confirmar",IF(OR(O95="",O95=0),IF(AND(L95&lt;&gt;"",L95&lt;TODAY()),"Sem pagamento após vencimento registado","Por pagar"),IF(O95&lt;K95,"Pago parcialmente",IF(AND(L95&lt;&gt;"",N95&gt;L95),"Data de pagamento posterior ao vencimento registado","Registado"))))))))))),"")</f>
        <v/>
      </c>
      <c r="AA95" s="22" t="n"/>
      <c r="AB95" s="12">
        <f>IFERROR(IF(OR(A95="",F95=""),"",A95&amp;"|"&amp;F95),"")</f>
        <v/>
      </c>
    </row>
    <row r="96">
      <c r="A96" s="16" t="n"/>
      <c r="B96" s="17" t="n"/>
      <c r="C96" s="18" t="n"/>
      <c r="D96" s="19" t="n"/>
      <c r="E96" s="16" t="n"/>
      <c r="F96" s="19" t="n"/>
      <c r="G96" s="20" t="n"/>
      <c r="H96" s="20" t="n"/>
      <c r="I96" s="10">
        <f>IFERROR(IF(F96&lt;&gt;1,"",IF(OR(G96="",H96=""),"",G96-H96)),"")</f>
        <v/>
      </c>
      <c r="J96" s="10">
        <f>IFERROR(IF(A96="","",INDEX($I$10:$I$109,MATCH(A96&amp;"|1",$AB$10:$AB$109,0))),"")</f>
        <v/>
      </c>
      <c r="K96" s="20" t="n"/>
      <c r="L96" s="11">
        <f>IFERROR(IF(OR(D96="",F96=""),"",INDEX('Parâmetros'!$C$12:$C$111,MATCH(D96&amp;"|"&amp;F96,'Parâmetros'!$F$12:$F$111,0))),"")</f>
        <v/>
      </c>
      <c r="M96" s="12">
        <f>IFERROR(IF(OR(D96="",F96=""),"Por confirmar",INDEX('Parâmetros'!$D$12:$D$111,MATCH(D96&amp;"|"&amp;F96,'Parâmetros'!$F$12:$F$111,0))),"Por confirmar")</f>
        <v/>
      </c>
      <c r="N96" s="21" t="n"/>
      <c r="O96" s="20" t="n"/>
      <c r="P96" s="18" t="n"/>
      <c r="Q96" s="22" t="n"/>
      <c r="R96" s="20" t="n"/>
      <c r="S96" s="10">
        <f>IFERROR(IF(A96="","",INDEX($R$10:$R$109,MATCH(A96&amp;"|1",$AB$10:$AB$109,0))),"")</f>
        <v/>
      </c>
      <c r="T96" s="10">
        <f>IFERROR(IF(A96="","",SUMIF($A$10:$A$109,A96,$K$10:$K$109)),"")</f>
        <v/>
      </c>
      <c r="U96" s="10">
        <f>IFERROR(IF(OR(J96="",T96=""),"",J96-T96),"")</f>
        <v/>
      </c>
      <c r="V96" s="10">
        <f>IFERROR(IF(A96="","",SUMIF($A$10:$A$109,A96,$O$10:$O$109)),"")</f>
        <v/>
      </c>
      <c r="W96" s="10">
        <f>IFERROR(IF(S96="","",V96-S96),"")</f>
        <v/>
      </c>
      <c r="X96" s="23">
        <f>IFERROR(IF(A96="","",IF(COUNTIFS($A$10:$A$109,A96,$F$10:$F$109,1)&lt;&gt;1,"Registo da prestação 1 em falta ou duplicado",IF(COUNTIFS($A$10:$A$109,A96,$B$10:$B$109,B96,$C$10:$C$109,C96,$D$10:$D$109,D96,$E$10:$E$109,E96)&lt;&gt;COUNTIF($A$10:$A$109,A96),"Identificação incoerente",IF(AND(F96&lt;&gt;1,OR(G96&lt;&gt;"",H96&lt;&gt;"",R96&lt;&gt;"")),"Dados base fora da prestação 1","OK")))),"")</f>
        <v/>
      </c>
      <c r="Y96" s="12">
        <f>IFERROR(IF(A96="","",IF(COUNTIFS($A$10:$A$109,A96,$F$10:$F$109,F96)&gt;1,"Prestação duplicada","OK")),"")</f>
        <v/>
      </c>
      <c r="Z96" s="23">
        <f>IFERROR(IF(A96="","",IF(X96&lt;&gt;"OK","Rever estrutura",IF(Y96&lt;&gt;"OK","Prestação duplicada",IF(J96="","Base por completar",IF(J96&lt;0,"Base negativa — validar",IF(COUNTIF($A$10:$A$109,A96)&lt;&gt;COUNTIFS('Parâmetros'!$A$12:$A$111,D96,'Parâmetros'!$B$12:$B$111,"&lt;&gt;"),"Prestações por completar ou a mais",IF(U96&lt;&gt;0,"Distribuição por conciliar",IF(M96&lt;&gt;"Confirmado","Vencimento por confirmar",IF(OR(O96="",O96=0),IF(AND(L96&lt;&gt;"",L96&lt;TODAY()),"Sem pagamento após vencimento registado","Por pagar"),IF(O96&lt;K96,"Pago parcialmente",IF(AND(L96&lt;&gt;"",N96&gt;L96),"Data de pagamento posterior ao vencimento registado","Registado"))))))))))),"")</f>
        <v/>
      </c>
      <c r="AA96" s="22" t="n"/>
      <c r="AB96" s="12">
        <f>IFERROR(IF(OR(A96="",F96=""),"",A96&amp;"|"&amp;F96),"")</f>
        <v/>
      </c>
    </row>
    <row r="97">
      <c r="A97" s="16" t="n"/>
      <c r="B97" s="17" t="n"/>
      <c r="C97" s="18" t="n"/>
      <c r="D97" s="19" t="n"/>
      <c r="E97" s="16" t="n"/>
      <c r="F97" s="19" t="n"/>
      <c r="G97" s="20" t="n"/>
      <c r="H97" s="20" t="n"/>
      <c r="I97" s="10">
        <f>IFERROR(IF(F97&lt;&gt;1,"",IF(OR(G97="",H97=""),"",G97-H97)),"")</f>
        <v/>
      </c>
      <c r="J97" s="10">
        <f>IFERROR(IF(A97="","",INDEX($I$10:$I$109,MATCH(A97&amp;"|1",$AB$10:$AB$109,0))),"")</f>
        <v/>
      </c>
      <c r="K97" s="20" t="n"/>
      <c r="L97" s="11">
        <f>IFERROR(IF(OR(D97="",F97=""),"",INDEX('Parâmetros'!$C$12:$C$111,MATCH(D97&amp;"|"&amp;F97,'Parâmetros'!$F$12:$F$111,0))),"")</f>
        <v/>
      </c>
      <c r="M97" s="12">
        <f>IFERROR(IF(OR(D97="",F97=""),"Por confirmar",INDEX('Parâmetros'!$D$12:$D$111,MATCH(D97&amp;"|"&amp;F97,'Parâmetros'!$F$12:$F$111,0))),"Por confirmar")</f>
        <v/>
      </c>
      <c r="N97" s="21" t="n"/>
      <c r="O97" s="20" t="n"/>
      <c r="P97" s="18" t="n"/>
      <c r="Q97" s="22" t="n"/>
      <c r="R97" s="20" t="n"/>
      <c r="S97" s="10">
        <f>IFERROR(IF(A97="","",INDEX($R$10:$R$109,MATCH(A97&amp;"|1",$AB$10:$AB$109,0))),"")</f>
        <v/>
      </c>
      <c r="T97" s="10">
        <f>IFERROR(IF(A97="","",SUMIF($A$10:$A$109,A97,$K$10:$K$109)),"")</f>
        <v/>
      </c>
      <c r="U97" s="10">
        <f>IFERROR(IF(OR(J97="",T97=""),"",J97-T97),"")</f>
        <v/>
      </c>
      <c r="V97" s="10">
        <f>IFERROR(IF(A97="","",SUMIF($A$10:$A$109,A97,$O$10:$O$109)),"")</f>
        <v/>
      </c>
      <c r="W97" s="10">
        <f>IFERROR(IF(S97="","",V97-S97),"")</f>
        <v/>
      </c>
      <c r="X97" s="23">
        <f>IFERROR(IF(A97="","",IF(COUNTIFS($A$10:$A$109,A97,$F$10:$F$109,1)&lt;&gt;1,"Registo da prestação 1 em falta ou duplicado",IF(COUNTIFS($A$10:$A$109,A97,$B$10:$B$109,B97,$C$10:$C$109,C97,$D$10:$D$109,D97,$E$10:$E$109,E97)&lt;&gt;COUNTIF($A$10:$A$109,A97),"Identificação incoerente",IF(AND(F97&lt;&gt;1,OR(G97&lt;&gt;"",H97&lt;&gt;"",R97&lt;&gt;"")),"Dados base fora da prestação 1","OK")))),"")</f>
        <v/>
      </c>
      <c r="Y97" s="12">
        <f>IFERROR(IF(A97="","",IF(COUNTIFS($A$10:$A$109,A97,$F$10:$F$109,F97)&gt;1,"Prestação duplicada","OK")),"")</f>
        <v/>
      </c>
      <c r="Z97" s="23">
        <f>IFERROR(IF(A97="","",IF(X97&lt;&gt;"OK","Rever estrutura",IF(Y97&lt;&gt;"OK","Prestação duplicada",IF(J97="","Base por completar",IF(J97&lt;0,"Base negativa — validar",IF(COUNTIF($A$10:$A$109,A97)&lt;&gt;COUNTIFS('Parâmetros'!$A$12:$A$111,D97,'Parâmetros'!$B$12:$B$111,"&lt;&gt;"),"Prestações por completar ou a mais",IF(U97&lt;&gt;0,"Distribuição por conciliar",IF(M97&lt;&gt;"Confirmado","Vencimento por confirmar",IF(OR(O97="",O97=0),IF(AND(L97&lt;&gt;"",L97&lt;TODAY()),"Sem pagamento após vencimento registado","Por pagar"),IF(O97&lt;K97,"Pago parcialmente",IF(AND(L97&lt;&gt;"",N97&gt;L97),"Data de pagamento posterior ao vencimento registado","Registado"))))))))))),"")</f>
        <v/>
      </c>
      <c r="AA97" s="22" t="n"/>
      <c r="AB97" s="12">
        <f>IFERROR(IF(OR(A97="",F97=""),"",A97&amp;"|"&amp;F97),"")</f>
        <v/>
      </c>
    </row>
    <row r="98">
      <c r="A98" s="16" t="n"/>
      <c r="B98" s="17" t="n"/>
      <c r="C98" s="18" t="n"/>
      <c r="D98" s="19" t="n"/>
      <c r="E98" s="16" t="n"/>
      <c r="F98" s="19" t="n"/>
      <c r="G98" s="20" t="n"/>
      <c r="H98" s="20" t="n"/>
      <c r="I98" s="10">
        <f>IFERROR(IF(F98&lt;&gt;1,"",IF(OR(G98="",H98=""),"",G98-H98)),"")</f>
        <v/>
      </c>
      <c r="J98" s="10">
        <f>IFERROR(IF(A98="","",INDEX($I$10:$I$109,MATCH(A98&amp;"|1",$AB$10:$AB$109,0))),"")</f>
        <v/>
      </c>
      <c r="K98" s="20" t="n"/>
      <c r="L98" s="11">
        <f>IFERROR(IF(OR(D98="",F98=""),"",INDEX('Parâmetros'!$C$12:$C$111,MATCH(D98&amp;"|"&amp;F98,'Parâmetros'!$F$12:$F$111,0))),"")</f>
        <v/>
      </c>
      <c r="M98" s="12">
        <f>IFERROR(IF(OR(D98="",F98=""),"Por confirmar",INDEX('Parâmetros'!$D$12:$D$111,MATCH(D98&amp;"|"&amp;F98,'Parâmetros'!$F$12:$F$111,0))),"Por confirmar")</f>
        <v/>
      </c>
      <c r="N98" s="21" t="n"/>
      <c r="O98" s="20" t="n"/>
      <c r="P98" s="18" t="n"/>
      <c r="Q98" s="22" t="n"/>
      <c r="R98" s="20" t="n"/>
      <c r="S98" s="10">
        <f>IFERROR(IF(A98="","",INDEX($R$10:$R$109,MATCH(A98&amp;"|1",$AB$10:$AB$109,0))),"")</f>
        <v/>
      </c>
      <c r="T98" s="10">
        <f>IFERROR(IF(A98="","",SUMIF($A$10:$A$109,A98,$K$10:$K$109)),"")</f>
        <v/>
      </c>
      <c r="U98" s="10">
        <f>IFERROR(IF(OR(J98="",T98=""),"",J98-T98),"")</f>
        <v/>
      </c>
      <c r="V98" s="10">
        <f>IFERROR(IF(A98="","",SUMIF($A$10:$A$109,A98,$O$10:$O$109)),"")</f>
        <v/>
      </c>
      <c r="W98" s="10">
        <f>IFERROR(IF(S98="","",V98-S98),"")</f>
        <v/>
      </c>
      <c r="X98" s="23">
        <f>IFERROR(IF(A98="","",IF(COUNTIFS($A$10:$A$109,A98,$F$10:$F$109,1)&lt;&gt;1,"Registo da prestação 1 em falta ou duplicado",IF(COUNTIFS($A$10:$A$109,A98,$B$10:$B$109,B98,$C$10:$C$109,C98,$D$10:$D$109,D98,$E$10:$E$109,E98)&lt;&gt;COUNTIF($A$10:$A$109,A98),"Identificação incoerente",IF(AND(F98&lt;&gt;1,OR(G98&lt;&gt;"",H98&lt;&gt;"",R98&lt;&gt;"")),"Dados base fora da prestação 1","OK")))),"")</f>
        <v/>
      </c>
      <c r="Y98" s="12">
        <f>IFERROR(IF(A98="","",IF(COUNTIFS($A$10:$A$109,A98,$F$10:$F$109,F98)&gt;1,"Prestação duplicada","OK")),"")</f>
        <v/>
      </c>
      <c r="Z98" s="23">
        <f>IFERROR(IF(A98="","",IF(X98&lt;&gt;"OK","Rever estrutura",IF(Y98&lt;&gt;"OK","Prestação duplicada",IF(J98="","Base por completar",IF(J98&lt;0,"Base negativa — validar",IF(COUNTIF($A$10:$A$109,A98)&lt;&gt;COUNTIFS('Parâmetros'!$A$12:$A$111,D98,'Parâmetros'!$B$12:$B$111,"&lt;&gt;"),"Prestações por completar ou a mais",IF(U98&lt;&gt;0,"Distribuição por conciliar",IF(M98&lt;&gt;"Confirmado","Vencimento por confirmar",IF(OR(O98="",O98=0),IF(AND(L98&lt;&gt;"",L98&lt;TODAY()),"Sem pagamento após vencimento registado","Por pagar"),IF(O98&lt;K98,"Pago parcialmente",IF(AND(L98&lt;&gt;"",N98&gt;L98),"Data de pagamento posterior ao vencimento registado","Registado"))))))))))),"")</f>
        <v/>
      </c>
      <c r="AA98" s="22" t="n"/>
      <c r="AB98" s="12">
        <f>IFERROR(IF(OR(A98="",F98=""),"",A98&amp;"|"&amp;F98),"")</f>
        <v/>
      </c>
    </row>
    <row r="99">
      <c r="A99" s="16" t="n"/>
      <c r="B99" s="17" t="n"/>
      <c r="C99" s="18" t="n"/>
      <c r="D99" s="19" t="n"/>
      <c r="E99" s="16" t="n"/>
      <c r="F99" s="19" t="n"/>
      <c r="G99" s="20" t="n"/>
      <c r="H99" s="20" t="n"/>
      <c r="I99" s="10">
        <f>IFERROR(IF(F99&lt;&gt;1,"",IF(OR(G99="",H99=""),"",G99-H99)),"")</f>
        <v/>
      </c>
      <c r="J99" s="10">
        <f>IFERROR(IF(A99="","",INDEX($I$10:$I$109,MATCH(A99&amp;"|1",$AB$10:$AB$109,0))),"")</f>
        <v/>
      </c>
      <c r="K99" s="20" t="n"/>
      <c r="L99" s="11">
        <f>IFERROR(IF(OR(D99="",F99=""),"",INDEX('Parâmetros'!$C$12:$C$111,MATCH(D99&amp;"|"&amp;F99,'Parâmetros'!$F$12:$F$111,0))),"")</f>
        <v/>
      </c>
      <c r="M99" s="12">
        <f>IFERROR(IF(OR(D99="",F99=""),"Por confirmar",INDEX('Parâmetros'!$D$12:$D$111,MATCH(D99&amp;"|"&amp;F99,'Parâmetros'!$F$12:$F$111,0))),"Por confirmar")</f>
        <v/>
      </c>
      <c r="N99" s="21" t="n"/>
      <c r="O99" s="20" t="n"/>
      <c r="P99" s="18" t="n"/>
      <c r="Q99" s="22" t="n"/>
      <c r="R99" s="20" t="n"/>
      <c r="S99" s="10">
        <f>IFERROR(IF(A99="","",INDEX($R$10:$R$109,MATCH(A99&amp;"|1",$AB$10:$AB$109,0))),"")</f>
        <v/>
      </c>
      <c r="T99" s="10">
        <f>IFERROR(IF(A99="","",SUMIF($A$10:$A$109,A99,$K$10:$K$109)),"")</f>
        <v/>
      </c>
      <c r="U99" s="10">
        <f>IFERROR(IF(OR(J99="",T99=""),"",J99-T99),"")</f>
        <v/>
      </c>
      <c r="V99" s="10">
        <f>IFERROR(IF(A99="","",SUMIF($A$10:$A$109,A99,$O$10:$O$109)),"")</f>
        <v/>
      </c>
      <c r="W99" s="10">
        <f>IFERROR(IF(S99="","",V99-S99),"")</f>
        <v/>
      </c>
      <c r="X99" s="23">
        <f>IFERROR(IF(A99="","",IF(COUNTIFS($A$10:$A$109,A99,$F$10:$F$109,1)&lt;&gt;1,"Registo da prestação 1 em falta ou duplicado",IF(COUNTIFS($A$10:$A$109,A99,$B$10:$B$109,B99,$C$10:$C$109,C99,$D$10:$D$109,D99,$E$10:$E$109,E99)&lt;&gt;COUNTIF($A$10:$A$109,A99),"Identificação incoerente",IF(AND(F99&lt;&gt;1,OR(G99&lt;&gt;"",H99&lt;&gt;"",R99&lt;&gt;"")),"Dados base fora da prestação 1","OK")))),"")</f>
        <v/>
      </c>
      <c r="Y99" s="12">
        <f>IFERROR(IF(A99="","",IF(COUNTIFS($A$10:$A$109,A99,$F$10:$F$109,F99)&gt;1,"Prestação duplicada","OK")),"")</f>
        <v/>
      </c>
      <c r="Z99" s="23">
        <f>IFERROR(IF(A99="","",IF(X99&lt;&gt;"OK","Rever estrutura",IF(Y99&lt;&gt;"OK","Prestação duplicada",IF(J99="","Base por completar",IF(J99&lt;0,"Base negativa — validar",IF(COUNTIF($A$10:$A$109,A99)&lt;&gt;COUNTIFS('Parâmetros'!$A$12:$A$111,D99,'Parâmetros'!$B$12:$B$111,"&lt;&gt;"),"Prestações por completar ou a mais",IF(U99&lt;&gt;0,"Distribuição por conciliar",IF(M99&lt;&gt;"Confirmado","Vencimento por confirmar",IF(OR(O99="",O99=0),IF(AND(L99&lt;&gt;"",L99&lt;TODAY()),"Sem pagamento após vencimento registado","Por pagar"),IF(O99&lt;K99,"Pago parcialmente",IF(AND(L99&lt;&gt;"",N99&gt;L99),"Data de pagamento posterior ao vencimento registado","Registado"))))))))))),"")</f>
        <v/>
      </c>
      <c r="AA99" s="22" t="n"/>
      <c r="AB99" s="12">
        <f>IFERROR(IF(OR(A99="",F99=""),"",A99&amp;"|"&amp;F99),"")</f>
        <v/>
      </c>
    </row>
    <row r="100">
      <c r="A100" s="16" t="n"/>
      <c r="B100" s="17" t="n"/>
      <c r="C100" s="18" t="n"/>
      <c r="D100" s="19" t="n"/>
      <c r="E100" s="16" t="n"/>
      <c r="F100" s="19" t="n"/>
      <c r="G100" s="20" t="n"/>
      <c r="H100" s="20" t="n"/>
      <c r="I100" s="10">
        <f>IFERROR(IF(F100&lt;&gt;1,"",IF(OR(G100="",H100=""),"",G100-H100)),"")</f>
        <v/>
      </c>
      <c r="J100" s="10">
        <f>IFERROR(IF(A100="","",INDEX($I$10:$I$109,MATCH(A100&amp;"|1",$AB$10:$AB$109,0))),"")</f>
        <v/>
      </c>
      <c r="K100" s="20" t="n"/>
      <c r="L100" s="11">
        <f>IFERROR(IF(OR(D100="",F100=""),"",INDEX('Parâmetros'!$C$12:$C$111,MATCH(D100&amp;"|"&amp;F100,'Parâmetros'!$F$12:$F$111,0))),"")</f>
        <v/>
      </c>
      <c r="M100" s="12">
        <f>IFERROR(IF(OR(D100="",F100=""),"Por confirmar",INDEX('Parâmetros'!$D$12:$D$111,MATCH(D100&amp;"|"&amp;F100,'Parâmetros'!$F$12:$F$111,0))),"Por confirmar")</f>
        <v/>
      </c>
      <c r="N100" s="21" t="n"/>
      <c r="O100" s="20" t="n"/>
      <c r="P100" s="18" t="n"/>
      <c r="Q100" s="22" t="n"/>
      <c r="R100" s="20" t="n"/>
      <c r="S100" s="10">
        <f>IFERROR(IF(A100="","",INDEX($R$10:$R$109,MATCH(A100&amp;"|1",$AB$10:$AB$109,0))),"")</f>
        <v/>
      </c>
      <c r="T100" s="10">
        <f>IFERROR(IF(A100="","",SUMIF($A$10:$A$109,A100,$K$10:$K$109)),"")</f>
        <v/>
      </c>
      <c r="U100" s="10">
        <f>IFERROR(IF(OR(J100="",T100=""),"",J100-T100),"")</f>
        <v/>
      </c>
      <c r="V100" s="10">
        <f>IFERROR(IF(A100="","",SUMIF($A$10:$A$109,A100,$O$10:$O$109)),"")</f>
        <v/>
      </c>
      <c r="W100" s="10">
        <f>IFERROR(IF(S100="","",V100-S100),"")</f>
        <v/>
      </c>
      <c r="X100" s="23">
        <f>IFERROR(IF(A100="","",IF(COUNTIFS($A$10:$A$109,A100,$F$10:$F$109,1)&lt;&gt;1,"Registo da prestação 1 em falta ou duplicado",IF(COUNTIFS($A$10:$A$109,A100,$B$10:$B$109,B100,$C$10:$C$109,C100,$D$10:$D$109,D100,$E$10:$E$109,E100)&lt;&gt;COUNTIF($A$10:$A$109,A100),"Identificação incoerente",IF(AND(F100&lt;&gt;1,OR(G100&lt;&gt;"",H100&lt;&gt;"",R100&lt;&gt;"")),"Dados base fora da prestação 1","OK")))),"")</f>
        <v/>
      </c>
      <c r="Y100" s="12">
        <f>IFERROR(IF(A100="","",IF(COUNTIFS($A$10:$A$109,A100,$F$10:$F$109,F100)&gt;1,"Prestação duplicada","OK")),"")</f>
        <v/>
      </c>
      <c r="Z100" s="23">
        <f>IFERROR(IF(A100="","",IF(X100&lt;&gt;"OK","Rever estrutura",IF(Y100&lt;&gt;"OK","Prestação duplicada",IF(J100="","Base por completar",IF(J100&lt;0,"Base negativa — validar",IF(COUNTIF($A$10:$A$109,A100)&lt;&gt;COUNTIFS('Parâmetros'!$A$12:$A$111,D100,'Parâmetros'!$B$12:$B$111,"&lt;&gt;"),"Prestações por completar ou a mais",IF(U100&lt;&gt;0,"Distribuição por conciliar",IF(M100&lt;&gt;"Confirmado","Vencimento por confirmar",IF(OR(O100="",O100=0),IF(AND(L100&lt;&gt;"",L100&lt;TODAY()),"Sem pagamento após vencimento registado","Por pagar"),IF(O100&lt;K100,"Pago parcialmente",IF(AND(L100&lt;&gt;"",N100&gt;L100),"Data de pagamento posterior ao vencimento registado","Registado"))))))))))),"")</f>
        <v/>
      </c>
      <c r="AA100" s="22" t="n"/>
      <c r="AB100" s="12">
        <f>IFERROR(IF(OR(A100="",F100=""),"",A100&amp;"|"&amp;F100),"")</f>
        <v/>
      </c>
    </row>
    <row r="101">
      <c r="A101" s="16" t="n"/>
      <c r="B101" s="17" t="n"/>
      <c r="C101" s="18" t="n"/>
      <c r="D101" s="19" t="n"/>
      <c r="E101" s="16" t="n"/>
      <c r="F101" s="19" t="n"/>
      <c r="G101" s="20" t="n"/>
      <c r="H101" s="20" t="n"/>
      <c r="I101" s="10">
        <f>IFERROR(IF(F101&lt;&gt;1,"",IF(OR(G101="",H101=""),"",G101-H101)),"")</f>
        <v/>
      </c>
      <c r="J101" s="10">
        <f>IFERROR(IF(A101="","",INDEX($I$10:$I$109,MATCH(A101&amp;"|1",$AB$10:$AB$109,0))),"")</f>
        <v/>
      </c>
      <c r="K101" s="20" t="n"/>
      <c r="L101" s="11">
        <f>IFERROR(IF(OR(D101="",F101=""),"",INDEX('Parâmetros'!$C$12:$C$111,MATCH(D101&amp;"|"&amp;F101,'Parâmetros'!$F$12:$F$111,0))),"")</f>
        <v/>
      </c>
      <c r="M101" s="12">
        <f>IFERROR(IF(OR(D101="",F101=""),"Por confirmar",INDEX('Parâmetros'!$D$12:$D$111,MATCH(D101&amp;"|"&amp;F101,'Parâmetros'!$F$12:$F$111,0))),"Por confirmar")</f>
        <v/>
      </c>
      <c r="N101" s="21" t="n"/>
      <c r="O101" s="20" t="n"/>
      <c r="P101" s="18" t="n"/>
      <c r="Q101" s="22" t="n"/>
      <c r="R101" s="20" t="n"/>
      <c r="S101" s="10">
        <f>IFERROR(IF(A101="","",INDEX($R$10:$R$109,MATCH(A101&amp;"|1",$AB$10:$AB$109,0))),"")</f>
        <v/>
      </c>
      <c r="T101" s="10">
        <f>IFERROR(IF(A101="","",SUMIF($A$10:$A$109,A101,$K$10:$K$109)),"")</f>
        <v/>
      </c>
      <c r="U101" s="10">
        <f>IFERROR(IF(OR(J101="",T101=""),"",J101-T101),"")</f>
        <v/>
      </c>
      <c r="V101" s="10">
        <f>IFERROR(IF(A101="","",SUMIF($A$10:$A$109,A101,$O$10:$O$109)),"")</f>
        <v/>
      </c>
      <c r="W101" s="10">
        <f>IFERROR(IF(S101="","",V101-S101),"")</f>
        <v/>
      </c>
      <c r="X101" s="23">
        <f>IFERROR(IF(A101="","",IF(COUNTIFS($A$10:$A$109,A101,$F$10:$F$109,1)&lt;&gt;1,"Registo da prestação 1 em falta ou duplicado",IF(COUNTIFS($A$10:$A$109,A101,$B$10:$B$109,B101,$C$10:$C$109,C101,$D$10:$D$109,D101,$E$10:$E$109,E101)&lt;&gt;COUNTIF($A$10:$A$109,A101),"Identificação incoerente",IF(AND(F101&lt;&gt;1,OR(G101&lt;&gt;"",H101&lt;&gt;"",R101&lt;&gt;"")),"Dados base fora da prestação 1","OK")))),"")</f>
        <v/>
      </c>
      <c r="Y101" s="12">
        <f>IFERROR(IF(A101="","",IF(COUNTIFS($A$10:$A$109,A101,$F$10:$F$109,F101)&gt;1,"Prestação duplicada","OK")),"")</f>
        <v/>
      </c>
      <c r="Z101" s="23">
        <f>IFERROR(IF(A101="","",IF(X101&lt;&gt;"OK","Rever estrutura",IF(Y101&lt;&gt;"OK","Prestação duplicada",IF(J101="","Base por completar",IF(J101&lt;0,"Base negativa — validar",IF(COUNTIF($A$10:$A$109,A101)&lt;&gt;COUNTIFS('Parâmetros'!$A$12:$A$111,D101,'Parâmetros'!$B$12:$B$111,"&lt;&gt;"),"Prestações por completar ou a mais",IF(U101&lt;&gt;0,"Distribuição por conciliar",IF(M101&lt;&gt;"Confirmado","Vencimento por confirmar",IF(OR(O101="",O101=0),IF(AND(L101&lt;&gt;"",L101&lt;TODAY()),"Sem pagamento após vencimento registado","Por pagar"),IF(O101&lt;K101,"Pago parcialmente",IF(AND(L101&lt;&gt;"",N101&gt;L101),"Data de pagamento posterior ao vencimento registado","Registado"))))))))))),"")</f>
        <v/>
      </c>
      <c r="AA101" s="22" t="n"/>
      <c r="AB101" s="12">
        <f>IFERROR(IF(OR(A101="",F101=""),"",A101&amp;"|"&amp;F101),"")</f>
        <v/>
      </c>
    </row>
    <row r="102">
      <c r="A102" s="16" t="n"/>
      <c r="B102" s="17" t="n"/>
      <c r="C102" s="18" t="n"/>
      <c r="D102" s="19" t="n"/>
      <c r="E102" s="16" t="n"/>
      <c r="F102" s="19" t="n"/>
      <c r="G102" s="20" t="n"/>
      <c r="H102" s="20" t="n"/>
      <c r="I102" s="10">
        <f>IFERROR(IF(F102&lt;&gt;1,"",IF(OR(G102="",H102=""),"",G102-H102)),"")</f>
        <v/>
      </c>
      <c r="J102" s="10">
        <f>IFERROR(IF(A102="","",INDEX($I$10:$I$109,MATCH(A102&amp;"|1",$AB$10:$AB$109,0))),"")</f>
        <v/>
      </c>
      <c r="K102" s="20" t="n"/>
      <c r="L102" s="11">
        <f>IFERROR(IF(OR(D102="",F102=""),"",INDEX('Parâmetros'!$C$12:$C$111,MATCH(D102&amp;"|"&amp;F102,'Parâmetros'!$F$12:$F$111,0))),"")</f>
        <v/>
      </c>
      <c r="M102" s="12">
        <f>IFERROR(IF(OR(D102="",F102=""),"Por confirmar",INDEX('Parâmetros'!$D$12:$D$111,MATCH(D102&amp;"|"&amp;F102,'Parâmetros'!$F$12:$F$111,0))),"Por confirmar")</f>
        <v/>
      </c>
      <c r="N102" s="21" t="n"/>
      <c r="O102" s="20" t="n"/>
      <c r="P102" s="18" t="n"/>
      <c r="Q102" s="22" t="n"/>
      <c r="R102" s="20" t="n"/>
      <c r="S102" s="10">
        <f>IFERROR(IF(A102="","",INDEX($R$10:$R$109,MATCH(A102&amp;"|1",$AB$10:$AB$109,0))),"")</f>
        <v/>
      </c>
      <c r="T102" s="10">
        <f>IFERROR(IF(A102="","",SUMIF($A$10:$A$109,A102,$K$10:$K$109)),"")</f>
        <v/>
      </c>
      <c r="U102" s="10">
        <f>IFERROR(IF(OR(J102="",T102=""),"",J102-T102),"")</f>
        <v/>
      </c>
      <c r="V102" s="10">
        <f>IFERROR(IF(A102="","",SUMIF($A$10:$A$109,A102,$O$10:$O$109)),"")</f>
        <v/>
      </c>
      <c r="W102" s="10">
        <f>IFERROR(IF(S102="","",V102-S102),"")</f>
        <v/>
      </c>
      <c r="X102" s="23">
        <f>IFERROR(IF(A102="","",IF(COUNTIFS($A$10:$A$109,A102,$F$10:$F$109,1)&lt;&gt;1,"Registo da prestação 1 em falta ou duplicado",IF(COUNTIFS($A$10:$A$109,A102,$B$10:$B$109,B102,$C$10:$C$109,C102,$D$10:$D$109,D102,$E$10:$E$109,E102)&lt;&gt;COUNTIF($A$10:$A$109,A102),"Identificação incoerente",IF(AND(F102&lt;&gt;1,OR(G102&lt;&gt;"",H102&lt;&gt;"",R102&lt;&gt;"")),"Dados base fora da prestação 1","OK")))),"")</f>
        <v/>
      </c>
      <c r="Y102" s="12">
        <f>IFERROR(IF(A102="","",IF(COUNTIFS($A$10:$A$109,A102,$F$10:$F$109,F102)&gt;1,"Prestação duplicada","OK")),"")</f>
        <v/>
      </c>
      <c r="Z102" s="23">
        <f>IFERROR(IF(A102="","",IF(X102&lt;&gt;"OK","Rever estrutura",IF(Y102&lt;&gt;"OK","Prestação duplicada",IF(J102="","Base por completar",IF(J102&lt;0,"Base negativa — validar",IF(COUNTIF($A$10:$A$109,A102)&lt;&gt;COUNTIFS('Parâmetros'!$A$12:$A$111,D102,'Parâmetros'!$B$12:$B$111,"&lt;&gt;"),"Prestações por completar ou a mais",IF(U102&lt;&gt;0,"Distribuição por conciliar",IF(M102&lt;&gt;"Confirmado","Vencimento por confirmar",IF(OR(O102="",O102=0),IF(AND(L102&lt;&gt;"",L102&lt;TODAY()),"Sem pagamento após vencimento registado","Por pagar"),IF(O102&lt;K102,"Pago parcialmente",IF(AND(L102&lt;&gt;"",N102&gt;L102),"Data de pagamento posterior ao vencimento registado","Registado"))))))))))),"")</f>
        <v/>
      </c>
      <c r="AA102" s="22" t="n"/>
      <c r="AB102" s="12">
        <f>IFERROR(IF(OR(A102="",F102=""),"",A102&amp;"|"&amp;F102),"")</f>
        <v/>
      </c>
    </row>
    <row r="103">
      <c r="A103" s="16" t="n"/>
      <c r="B103" s="17" t="n"/>
      <c r="C103" s="18" t="n"/>
      <c r="D103" s="19" t="n"/>
      <c r="E103" s="16" t="n"/>
      <c r="F103" s="19" t="n"/>
      <c r="G103" s="20" t="n"/>
      <c r="H103" s="20" t="n"/>
      <c r="I103" s="10">
        <f>IFERROR(IF(F103&lt;&gt;1,"",IF(OR(G103="",H103=""),"",G103-H103)),"")</f>
        <v/>
      </c>
      <c r="J103" s="10">
        <f>IFERROR(IF(A103="","",INDEX($I$10:$I$109,MATCH(A103&amp;"|1",$AB$10:$AB$109,0))),"")</f>
        <v/>
      </c>
      <c r="K103" s="20" t="n"/>
      <c r="L103" s="11">
        <f>IFERROR(IF(OR(D103="",F103=""),"",INDEX('Parâmetros'!$C$12:$C$111,MATCH(D103&amp;"|"&amp;F103,'Parâmetros'!$F$12:$F$111,0))),"")</f>
        <v/>
      </c>
      <c r="M103" s="12">
        <f>IFERROR(IF(OR(D103="",F103=""),"Por confirmar",INDEX('Parâmetros'!$D$12:$D$111,MATCH(D103&amp;"|"&amp;F103,'Parâmetros'!$F$12:$F$111,0))),"Por confirmar")</f>
        <v/>
      </c>
      <c r="N103" s="21" t="n"/>
      <c r="O103" s="20" t="n"/>
      <c r="P103" s="18" t="n"/>
      <c r="Q103" s="22" t="n"/>
      <c r="R103" s="20" t="n"/>
      <c r="S103" s="10">
        <f>IFERROR(IF(A103="","",INDEX($R$10:$R$109,MATCH(A103&amp;"|1",$AB$10:$AB$109,0))),"")</f>
        <v/>
      </c>
      <c r="T103" s="10">
        <f>IFERROR(IF(A103="","",SUMIF($A$10:$A$109,A103,$K$10:$K$109)),"")</f>
        <v/>
      </c>
      <c r="U103" s="10">
        <f>IFERROR(IF(OR(J103="",T103=""),"",J103-T103),"")</f>
        <v/>
      </c>
      <c r="V103" s="10">
        <f>IFERROR(IF(A103="","",SUMIF($A$10:$A$109,A103,$O$10:$O$109)),"")</f>
        <v/>
      </c>
      <c r="W103" s="10">
        <f>IFERROR(IF(S103="","",V103-S103),"")</f>
        <v/>
      </c>
      <c r="X103" s="23">
        <f>IFERROR(IF(A103="","",IF(COUNTIFS($A$10:$A$109,A103,$F$10:$F$109,1)&lt;&gt;1,"Registo da prestação 1 em falta ou duplicado",IF(COUNTIFS($A$10:$A$109,A103,$B$10:$B$109,B103,$C$10:$C$109,C103,$D$10:$D$109,D103,$E$10:$E$109,E103)&lt;&gt;COUNTIF($A$10:$A$109,A103),"Identificação incoerente",IF(AND(F103&lt;&gt;1,OR(G103&lt;&gt;"",H103&lt;&gt;"",R103&lt;&gt;"")),"Dados base fora da prestação 1","OK")))),"")</f>
        <v/>
      </c>
      <c r="Y103" s="12">
        <f>IFERROR(IF(A103="","",IF(COUNTIFS($A$10:$A$109,A103,$F$10:$F$109,F103)&gt;1,"Prestação duplicada","OK")),"")</f>
        <v/>
      </c>
      <c r="Z103" s="23">
        <f>IFERROR(IF(A103="","",IF(X103&lt;&gt;"OK","Rever estrutura",IF(Y103&lt;&gt;"OK","Prestação duplicada",IF(J103="","Base por completar",IF(J103&lt;0,"Base negativa — validar",IF(COUNTIF($A$10:$A$109,A103)&lt;&gt;COUNTIFS('Parâmetros'!$A$12:$A$111,D103,'Parâmetros'!$B$12:$B$111,"&lt;&gt;"),"Prestações por completar ou a mais",IF(U103&lt;&gt;0,"Distribuição por conciliar",IF(M103&lt;&gt;"Confirmado","Vencimento por confirmar",IF(OR(O103="",O103=0),IF(AND(L103&lt;&gt;"",L103&lt;TODAY()),"Sem pagamento após vencimento registado","Por pagar"),IF(O103&lt;K103,"Pago parcialmente",IF(AND(L103&lt;&gt;"",N103&gt;L103),"Data de pagamento posterior ao vencimento registado","Registado"))))))))))),"")</f>
        <v/>
      </c>
      <c r="AA103" s="22" t="n"/>
      <c r="AB103" s="12">
        <f>IFERROR(IF(OR(A103="",F103=""),"",A103&amp;"|"&amp;F103),"")</f>
        <v/>
      </c>
    </row>
    <row r="104">
      <c r="A104" s="16" t="n"/>
      <c r="B104" s="17" t="n"/>
      <c r="C104" s="18" t="n"/>
      <c r="D104" s="19" t="n"/>
      <c r="E104" s="16" t="n"/>
      <c r="F104" s="19" t="n"/>
      <c r="G104" s="20" t="n"/>
      <c r="H104" s="20" t="n"/>
      <c r="I104" s="10">
        <f>IFERROR(IF(F104&lt;&gt;1,"",IF(OR(G104="",H104=""),"",G104-H104)),"")</f>
        <v/>
      </c>
      <c r="J104" s="10">
        <f>IFERROR(IF(A104="","",INDEX($I$10:$I$109,MATCH(A104&amp;"|1",$AB$10:$AB$109,0))),"")</f>
        <v/>
      </c>
      <c r="K104" s="20" t="n"/>
      <c r="L104" s="11">
        <f>IFERROR(IF(OR(D104="",F104=""),"",INDEX('Parâmetros'!$C$12:$C$111,MATCH(D104&amp;"|"&amp;F104,'Parâmetros'!$F$12:$F$111,0))),"")</f>
        <v/>
      </c>
      <c r="M104" s="12">
        <f>IFERROR(IF(OR(D104="",F104=""),"Por confirmar",INDEX('Parâmetros'!$D$12:$D$111,MATCH(D104&amp;"|"&amp;F104,'Parâmetros'!$F$12:$F$111,0))),"Por confirmar")</f>
        <v/>
      </c>
      <c r="N104" s="21" t="n"/>
      <c r="O104" s="20" t="n"/>
      <c r="P104" s="18" t="n"/>
      <c r="Q104" s="22" t="n"/>
      <c r="R104" s="20" t="n"/>
      <c r="S104" s="10">
        <f>IFERROR(IF(A104="","",INDEX($R$10:$R$109,MATCH(A104&amp;"|1",$AB$10:$AB$109,0))),"")</f>
        <v/>
      </c>
      <c r="T104" s="10">
        <f>IFERROR(IF(A104="","",SUMIF($A$10:$A$109,A104,$K$10:$K$109)),"")</f>
        <v/>
      </c>
      <c r="U104" s="10">
        <f>IFERROR(IF(OR(J104="",T104=""),"",J104-T104),"")</f>
        <v/>
      </c>
      <c r="V104" s="10">
        <f>IFERROR(IF(A104="","",SUMIF($A$10:$A$109,A104,$O$10:$O$109)),"")</f>
        <v/>
      </c>
      <c r="W104" s="10">
        <f>IFERROR(IF(S104="","",V104-S104),"")</f>
        <v/>
      </c>
      <c r="X104" s="23">
        <f>IFERROR(IF(A104="","",IF(COUNTIFS($A$10:$A$109,A104,$F$10:$F$109,1)&lt;&gt;1,"Registo da prestação 1 em falta ou duplicado",IF(COUNTIFS($A$10:$A$109,A104,$B$10:$B$109,B104,$C$10:$C$109,C104,$D$10:$D$109,D104,$E$10:$E$109,E104)&lt;&gt;COUNTIF($A$10:$A$109,A104),"Identificação incoerente",IF(AND(F104&lt;&gt;1,OR(G104&lt;&gt;"",H104&lt;&gt;"",R104&lt;&gt;"")),"Dados base fora da prestação 1","OK")))),"")</f>
        <v/>
      </c>
      <c r="Y104" s="12">
        <f>IFERROR(IF(A104="","",IF(COUNTIFS($A$10:$A$109,A104,$F$10:$F$109,F104)&gt;1,"Prestação duplicada","OK")),"")</f>
        <v/>
      </c>
      <c r="Z104" s="23">
        <f>IFERROR(IF(A104="","",IF(X104&lt;&gt;"OK","Rever estrutura",IF(Y104&lt;&gt;"OK","Prestação duplicada",IF(J104="","Base por completar",IF(J104&lt;0,"Base negativa — validar",IF(COUNTIF($A$10:$A$109,A104)&lt;&gt;COUNTIFS('Parâmetros'!$A$12:$A$111,D104,'Parâmetros'!$B$12:$B$111,"&lt;&gt;"),"Prestações por completar ou a mais",IF(U104&lt;&gt;0,"Distribuição por conciliar",IF(M104&lt;&gt;"Confirmado","Vencimento por confirmar",IF(OR(O104="",O104=0),IF(AND(L104&lt;&gt;"",L104&lt;TODAY()),"Sem pagamento após vencimento registado","Por pagar"),IF(O104&lt;K104,"Pago parcialmente",IF(AND(L104&lt;&gt;"",N104&gt;L104),"Data de pagamento posterior ao vencimento registado","Registado"))))))))))),"")</f>
        <v/>
      </c>
      <c r="AA104" s="22" t="n"/>
      <c r="AB104" s="12">
        <f>IFERROR(IF(OR(A104="",F104=""),"",A104&amp;"|"&amp;F104),"")</f>
        <v/>
      </c>
    </row>
    <row r="105">
      <c r="A105" s="16" t="n"/>
      <c r="B105" s="17" t="n"/>
      <c r="C105" s="18" t="n"/>
      <c r="D105" s="19" t="n"/>
      <c r="E105" s="16" t="n"/>
      <c r="F105" s="19" t="n"/>
      <c r="G105" s="20" t="n"/>
      <c r="H105" s="20" t="n"/>
      <c r="I105" s="10">
        <f>IFERROR(IF(F105&lt;&gt;1,"",IF(OR(G105="",H105=""),"",G105-H105)),"")</f>
        <v/>
      </c>
      <c r="J105" s="10">
        <f>IFERROR(IF(A105="","",INDEX($I$10:$I$109,MATCH(A105&amp;"|1",$AB$10:$AB$109,0))),"")</f>
        <v/>
      </c>
      <c r="K105" s="20" t="n"/>
      <c r="L105" s="11">
        <f>IFERROR(IF(OR(D105="",F105=""),"",INDEX('Parâmetros'!$C$12:$C$111,MATCH(D105&amp;"|"&amp;F105,'Parâmetros'!$F$12:$F$111,0))),"")</f>
        <v/>
      </c>
      <c r="M105" s="12">
        <f>IFERROR(IF(OR(D105="",F105=""),"Por confirmar",INDEX('Parâmetros'!$D$12:$D$111,MATCH(D105&amp;"|"&amp;F105,'Parâmetros'!$F$12:$F$111,0))),"Por confirmar")</f>
        <v/>
      </c>
      <c r="N105" s="21" t="n"/>
      <c r="O105" s="20" t="n"/>
      <c r="P105" s="18" t="n"/>
      <c r="Q105" s="22" t="n"/>
      <c r="R105" s="20" t="n"/>
      <c r="S105" s="10">
        <f>IFERROR(IF(A105="","",INDEX($R$10:$R$109,MATCH(A105&amp;"|1",$AB$10:$AB$109,0))),"")</f>
        <v/>
      </c>
      <c r="T105" s="10">
        <f>IFERROR(IF(A105="","",SUMIF($A$10:$A$109,A105,$K$10:$K$109)),"")</f>
        <v/>
      </c>
      <c r="U105" s="10">
        <f>IFERROR(IF(OR(J105="",T105=""),"",J105-T105),"")</f>
        <v/>
      </c>
      <c r="V105" s="10">
        <f>IFERROR(IF(A105="","",SUMIF($A$10:$A$109,A105,$O$10:$O$109)),"")</f>
        <v/>
      </c>
      <c r="W105" s="10">
        <f>IFERROR(IF(S105="","",V105-S105),"")</f>
        <v/>
      </c>
      <c r="X105" s="23">
        <f>IFERROR(IF(A105="","",IF(COUNTIFS($A$10:$A$109,A105,$F$10:$F$109,1)&lt;&gt;1,"Registo da prestação 1 em falta ou duplicado",IF(COUNTIFS($A$10:$A$109,A105,$B$10:$B$109,B105,$C$10:$C$109,C105,$D$10:$D$109,D105,$E$10:$E$109,E105)&lt;&gt;COUNTIF($A$10:$A$109,A105),"Identificação incoerente",IF(AND(F105&lt;&gt;1,OR(G105&lt;&gt;"",H105&lt;&gt;"",R105&lt;&gt;"")),"Dados base fora da prestação 1","OK")))),"")</f>
        <v/>
      </c>
      <c r="Y105" s="12">
        <f>IFERROR(IF(A105="","",IF(COUNTIFS($A$10:$A$109,A105,$F$10:$F$109,F105)&gt;1,"Prestação duplicada","OK")),"")</f>
        <v/>
      </c>
      <c r="Z105" s="23">
        <f>IFERROR(IF(A105="","",IF(X105&lt;&gt;"OK","Rever estrutura",IF(Y105&lt;&gt;"OK","Prestação duplicada",IF(J105="","Base por completar",IF(J105&lt;0,"Base negativa — validar",IF(COUNTIF($A$10:$A$109,A105)&lt;&gt;COUNTIFS('Parâmetros'!$A$12:$A$111,D105,'Parâmetros'!$B$12:$B$111,"&lt;&gt;"),"Prestações por completar ou a mais",IF(U105&lt;&gt;0,"Distribuição por conciliar",IF(M105&lt;&gt;"Confirmado","Vencimento por confirmar",IF(OR(O105="",O105=0),IF(AND(L105&lt;&gt;"",L105&lt;TODAY()),"Sem pagamento após vencimento registado","Por pagar"),IF(O105&lt;K105,"Pago parcialmente",IF(AND(L105&lt;&gt;"",N105&gt;L105),"Data de pagamento posterior ao vencimento registado","Registado"))))))))))),"")</f>
        <v/>
      </c>
      <c r="AA105" s="22" t="n"/>
      <c r="AB105" s="12">
        <f>IFERROR(IF(OR(A105="",F105=""),"",A105&amp;"|"&amp;F105),"")</f>
        <v/>
      </c>
    </row>
    <row r="106">
      <c r="A106" s="16" t="n"/>
      <c r="B106" s="17" t="n"/>
      <c r="C106" s="18" t="n"/>
      <c r="D106" s="19" t="n"/>
      <c r="E106" s="16" t="n"/>
      <c r="F106" s="19" t="n"/>
      <c r="G106" s="20" t="n"/>
      <c r="H106" s="20" t="n"/>
      <c r="I106" s="10">
        <f>IFERROR(IF(F106&lt;&gt;1,"",IF(OR(G106="",H106=""),"",G106-H106)),"")</f>
        <v/>
      </c>
      <c r="J106" s="10">
        <f>IFERROR(IF(A106="","",INDEX($I$10:$I$109,MATCH(A106&amp;"|1",$AB$10:$AB$109,0))),"")</f>
        <v/>
      </c>
      <c r="K106" s="20" t="n"/>
      <c r="L106" s="11">
        <f>IFERROR(IF(OR(D106="",F106=""),"",INDEX('Parâmetros'!$C$12:$C$111,MATCH(D106&amp;"|"&amp;F106,'Parâmetros'!$F$12:$F$111,0))),"")</f>
        <v/>
      </c>
      <c r="M106" s="12">
        <f>IFERROR(IF(OR(D106="",F106=""),"Por confirmar",INDEX('Parâmetros'!$D$12:$D$111,MATCH(D106&amp;"|"&amp;F106,'Parâmetros'!$F$12:$F$111,0))),"Por confirmar")</f>
        <v/>
      </c>
      <c r="N106" s="21" t="n"/>
      <c r="O106" s="20" t="n"/>
      <c r="P106" s="18" t="n"/>
      <c r="Q106" s="22" t="n"/>
      <c r="R106" s="20" t="n"/>
      <c r="S106" s="10">
        <f>IFERROR(IF(A106="","",INDEX($R$10:$R$109,MATCH(A106&amp;"|1",$AB$10:$AB$109,0))),"")</f>
        <v/>
      </c>
      <c r="T106" s="10">
        <f>IFERROR(IF(A106="","",SUMIF($A$10:$A$109,A106,$K$10:$K$109)),"")</f>
        <v/>
      </c>
      <c r="U106" s="10">
        <f>IFERROR(IF(OR(J106="",T106=""),"",J106-T106),"")</f>
        <v/>
      </c>
      <c r="V106" s="10">
        <f>IFERROR(IF(A106="","",SUMIF($A$10:$A$109,A106,$O$10:$O$109)),"")</f>
        <v/>
      </c>
      <c r="W106" s="10">
        <f>IFERROR(IF(S106="","",V106-S106),"")</f>
        <v/>
      </c>
      <c r="X106" s="23">
        <f>IFERROR(IF(A106="","",IF(COUNTIFS($A$10:$A$109,A106,$F$10:$F$109,1)&lt;&gt;1,"Registo da prestação 1 em falta ou duplicado",IF(COUNTIFS($A$10:$A$109,A106,$B$10:$B$109,B106,$C$10:$C$109,C106,$D$10:$D$109,D106,$E$10:$E$109,E106)&lt;&gt;COUNTIF($A$10:$A$109,A106),"Identificação incoerente",IF(AND(F106&lt;&gt;1,OR(G106&lt;&gt;"",H106&lt;&gt;"",R106&lt;&gt;"")),"Dados base fora da prestação 1","OK")))),"")</f>
        <v/>
      </c>
      <c r="Y106" s="12">
        <f>IFERROR(IF(A106="","",IF(COUNTIFS($A$10:$A$109,A106,$F$10:$F$109,F106)&gt;1,"Prestação duplicada","OK")),"")</f>
        <v/>
      </c>
      <c r="Z106" s="23">
        <f>IFERROR(IF(A106="","",IF(X106&lt;&gt;"OK","Rever estrutura",IF(Y106&lt;&gt;"OK","Prestação duplicada",IF(J106="","Base por completar",IF(J106&lt;0,"Base negativa — validar",IF(COUNTIF($A$10:$A$109,A106)&lt;&gt;COUNTIFS('Parâmetros'!$A$12:$A$111,D106,'Parâmetros'!$B$12:$B$111,"&lt;&gt;"),"Prestações por completar ou a mais",IF(U106&lt;&gt;0,"Distribuição por conciliar",IF(M106&lt;&gt;"Confirmado","Vencimento por confirmar",IF(OR(O106="",O106=0),IF(AND(L106&lt;&gt;"",L106&lt;TODAY()),"Sem pagamento após vencimento registado","Por pagar"),IF(O106&lt;K106,"Pago parcialmente",IF(AND(L106&lt;&gt;"",N106&gt;L106),"Data de pagamento posterior ao vencimento registado","Registado"))))))))))),"")</f>
        <v/>
      </c>
      <c r="AA106" s="22" t="n"/>
      <c r="AB106" s="12">
        <f>IFERROR(IF(OR(A106="",F106=""),"",A106&amp;"|"&amp;F106),"")</f>
        <v/>
      </c>
    </row>
    <row r="107">
      <c r="A107" s="16" t="n"/>
      <c r="B107" s="17" t="n"/>
      <c r="C107" s="18" t="n"/>
      <c r="D107" s="19" t="n"/>
      <c r="E107" s="16" t="n"/>
      <c r="F107" s="19" t="n"/>
      <c r="G107" s="20" t="n"/>
      <c r="H107" s="20" t="n"/>
      <c r="I107" s="10">
        <f>IFERROR(IF(F107&lt;&gt;1,"",IF(OR(G107="",H107=""),"",G107-H107)),"")</f>
        <v/>
      </c>
      <c r="J107" s="10">
        <f>IFERROR(IF(A107="","",INDEX($I$10:$I$109,MATCH(A107&amp;"|1",$AB$10:$AB$109,0))),"")</f>
        <v/>
      </c>
      <c r="K107" s="20" t="n"/>
      <c r="L107" s="11">
        <f>IFERROR(IF(OR(D107="",F107=""),"",INDEX('Parâmetros'!$C$12:$C$111,MATCH(D107&amp;"|"&amp;F107,'Parâmetros'!$F$12:$F$111,0))),"")</f>
        <v/>
      </c>
      <c r="M107" s="12">
        <f>IFERROR(IF(OR(D107="",F107=""),"Por confirmar",INDEX('Parâmetros'!$D$12:$D$111,MATCH(D107&amp;"|"&amp;F107,'Parâmetros'!$F$12:$F$111,0))),"Por confirmar")</f>
        <v/>
      </c>
      <c r="N107" s="21" t="n"/>
      <c r="O107" s="20" t="n"/>
      <c r="P107" s="18" t="n"/>
      <c r="Q107" s="22" t="n"/>
      <c r="R107" s="20" t="n"/>
      <c r="S107" s="10">
        <f>IFERROR(IF(A107="","",INDEX($R$10:$R$109,MATCH(A107&amp;"|1",$AB$10:$AB$109,0))),"")</f>
        <v/>
      </c>
      <c r="T107" s="10">
        <f>IFERROR(IF(A107="","",SUMIF($A$10:$A$109,A107,$K$10:$K$109)),"")</f>
        <v/>
      </c>
      <c r="U107" s="10">
        <f>IFERROR(IF(OR(J107="",T107=""),"",J107-T107),"")</f>
        <v/>
      </c>
      <c r="V107" s="10">
        <f>IFERROR(IF(A107="","",SUMIF($A$10:$A$109,A107,$O$10:$O$109)),"")</f>
        <v/>
      </c>
      <c r="W107" s="10">
        <f>IFERROR(IF(S107="","",V107-S107),"")</f>
        <v/>
      </c>
      <c r="X107" s="23">
        <f>IFERROR(IF(A107="","",IF(COUNTIFS($A$10:$A$109,A107,$F$10:$F$109,1)&lt;&gt;1,"Registo da prestação 1 em falta ou duplicado",IF(COUNTIFS($A$10:$A$109,A107,$B$10:$B$109,B107,$C$10:$C$109,C107,$D$10:$D$109,D107,$E$10:$E$109,E107)&lt;&gt;COUNTIF($A$10:$A$109,A107),"Identificação incoerente",IF(AND(F107&lt;&gt;1,OR(G107&lt;&gt;"",H107&lt;&gt;"",R107&lt;&gt;"")),"Dados base fora da prestação 1","OK")))),"")</f>
        <v/>
      </c>
      <c r="Y107" s="12">
        <f>IFERROR(IF(A107="","",IF(COUNTIFS($A$10:$A$109,A107,$F$10:$F$109,F107)&gt;1,"Prestação duplicada","OK")),"")</f>
        <v/>
      </c>
      <c r="Z107" s="23">
        <f>IFERROR(IF(A107="","",IF(X107&lt;&gt;"OK","Rever estrutura",IF(Y107&lt;&gt;"OK","Prestação duplicada",IF(J107="","Base por completar",IF(J107&lt;0,"Base negativa — validar",IF(COUNTIF($A$10:$A$109,A107)&lt;&gt;COUNTIFS('Parâmetros'!$A$12:$A$111,D107,'Parâmetros'!$B$12:$B$111,"&lt;&gt;"),"Prestações por completar ou a mais",IF(U107&lt;&gt;0,"Distribuição por conciliar",IF(M107&lt;&gt;"Confirmado","Vencimento por confirmar",IF(OR(O107="",O107=0),IF(AND(L107&lt;&gt;"",L107&lt;TODAY()),"Sem pagamento após vencimento registado","Por pagar"),IF(O107&lt;K107,"Pago parcialmente",IF(AND(L107&lt;&gt;"",N107&gt;L107),"Data de pagamento posterior ao vencimento registado","Registado"))))))))))),"")</f>
        <v/>
      </c>
      <c r="AA107" s="22" t="n"/>
      <c r="AB107" s="12">
        <f>IFERROR(IF(OR(A107="",F107=""),"",A107&amp;"|"&amp;F107),"")</f>
        <v/>
      </c>
    </row>
    <row r="108">
      <c r="A108" s="16" t="n"/>
      <c r="B108" s="17" t="n"/>
      <c r="C108" s="18" t="n"/>
      <c r="D108" s="19" t="n"/>
      <c r="E108" s="16" t="n"/>
      <c r="F108" s="19" t="n"/>
      <c r="G108" s="20" t="n"/>
      <c r="H108" s="20" t="n"/>
      <c r="I108" s="10">
        <f>IFERROR(IF(F108&lt;&gt;1,"",IF(OR(G108="",H108=""),"",G108-H108)),"")</f>
        <v/>
      </c>
      <c r="J108" s="10">
        <f>IFERROR(IF(A108="","",INDEX($I$10:$I$109,MATCH(A108&amp;"|1",$AB$10:$AB$109,0))),"")</f>
        <v/>
      </c>
      <c r="K108" s="20" t="n"/>
      <c r="L108" s="11">
        <f>IFERROR(IF(OR(D108="",F108=""),"",INDEX('Parâmetros'!$C$12:$C$111,MATCH(D108&amp;"|"&amp;F108,'Parâmetros'!$F$12:$F$111,0))),"")</f>
        <v/>
      </c>
      <c r="M108" s="12">
        <f>IFERROR(IF(OR(D108="",F108=""),"Por confirmar",INDEX('Parâmetros'!$D$12:$D$111,MATCH(D108&amp;"|"&amp;F108,'Parâmetros'!$F$12:$F$111,0))),"Por confirmar")</f>
        <v/>
      </c>
      <c r="N108" s="21" t="n"/>
      <c r="O108" s="20" t="n"/>
      <c r="P108" s="18" t="n"/>
      <c r="Q108" s="22" t="n"/>
      <c r="R108" s="20" t="n"/>
      <c r="S108" s="10">
        <f>IFERROR(IF(A108="","",INDEX($R$10:$R$109,MATCH(A108&amp;"|1",$AB$10:$AB$109,0))),"")</f>
        <v/>
      </c>
      <c r="T108" s="10">
        <f>IFERROR(IF(A108="","",SUMIF($A$10:$A$109,A108,$K$10:$K$109)),"")</f>
        <v/>
      </c>
      <c r="U108" s="10">
        <f>IFERROR(IF(OR(J108="",T108=""),"",J108-T108),"")</f>
        <v/>
      </c>
      <c r="V108" s="10">
        <f>IFERROR(IF(A108="","",SUMIF($A$10:$A$109,A108,$O$10:$O$109)),"")</f>
        <v/>
      </c>
      <c r="W108" s="10">
        <f>IFERROR(IF(S108="","",V108-S108),"")</f>
        <v/>
      </c>
      <c r="X108" s="23">
        <f>IFERROR(IF(A108="","",IF(COUNTIFS($A$10:$A$109,A108,$F$10:$F$109,1)&lt;&gt;1,"Registo da prestação 1 em falta ou duplicado",IF(COUNTIFS($A$10:$A$109,A108,$B$10:$B$109,B108,$C$10:$C$109,C108,$D$10:$D$109,D108,$E$10:$E$109,E108)&lt;&gt;COUNTIF($A$10:$A$109,A108),"Identificação incoerente",IF(AND(F108&lt;&gt;1,OR(G108&lt;&gt;"",H108&lt;&gt;"",R108&lt;&gt;"")),"Dados base fora da prestação 1","OK")))),"")</f>
        <v/>
      </c>
      <c r="Y108" s="12">
        <f>IFERROR(IF(A108="","",IF(COUNTIFS($A$10:$A$109,A108,$F$10:$F$109,F108)&gt;1,"Prestação duplicada","OK")),"")</f>
        <v/>
      </c>
      <c r="Z108" s="23">
        <f>IFERROR(IF(A108="","",IF(X108&lt;&gt;"OK","Rever estrutura",IF(Y108&lt;&gt;"OK","Prestação duplicada",IF(J108="","Base por completar",IF(J108&lt;0,"Base negativa — validar",IF(COUNTIF($A$10:$A$109,A108)&lt;&gt;COUNTIFS('Parâmetros'!$A$12:$A$111,D108,'Parâmetros'!$B$12:$B$111,"&lt;&gt;"),"Prestações por completar ou a mais",IF(U108&lt;&gt;0,"Distribuição por conciliar",IF(M108&lt;&gt;"Confirmado","Vencimento por confirmar",IF(OR(O108="",O108=0),IF(AND(L108&lt;&gt;"",L108&lt;TODAY()),"Sem pagamento após vencimento registado","Por pagar"),IF(O108&lt;K108,"Pago parcialmente",IF(AND(L108&lt;&gt;"",N108&gt;L108),"Data de pagamento posterior ao vencimento registado","Registado"))))))))))),"")</f>
        <v/>
      </c>
      <c r="AA108" s="22" t="n"/>
      <c r="AB108" s="12">
        <f>IFERROR(IF(OR(A108="",F108=""),"",A108&amp;"|"&amp;F108),"")</f>
        <v/>
      </c>
    </row>
    <row r="109">
      <c r="A109" s="16" t="n"/>
      <c r="B109" s="17" t="n"/>
      <c r="C109" s="18" t="n"/>
      <c r="D109" s="19" t="n"/>
      <c r="E109" s="16" t="n"/>
      <c r="F109" s="19" t="n"/>
      <c r="G109" s="20" t="n"/>
      <c r="H109" s="20" t="n"/>
      <c r="I109" s="10">
        <f>IFERROR(IF(F109&lt;&gt;1,"",IF(OR(G109="",H109=""),"",G109-H109)),"")</f>
        <v/>
      </c>
      <c r="J109" s="10">
        <f>IFERROR(IF(A109="","",INDEX($I$10:$I$109,MATCH(A109&amp;"|1",$AB$10:$AB$109,0))),"")</f>
        <v/>
      </c>
      <c r="K109" s="20" t="n"/>
      <c r="L109" s="11">
        <f>IFERROR(IF(OR(D109="",F109=""),"",INDEX('Parâmetros'!$C$12:$C$111,MATCH(D109&amp;"|"&amp;F109,'Parâmetros'!$F$12:$F$111,0))),"")</f>
        <v/>
      </c>
      <c r="M109" s="12">
        <f>IFERROR(IF(OR(D109="",F109=""),"Por confirmar",INDEX('Parâmetros'!$D$12:$D$111,MATCH(D109&amp;"|"&amp;F109,'Parâmetros'!$F$12:$F$111,0))),"Por confirmar")</f>
        <v/>
      </c>
      <c r="N109" s="21" t="n"/>
      <c r="O109" s="20" t="n"/>
      <c r="P109" s="18" t="n"/>
      <c r="Q109" s="22" t="n"/>
      <c r="R109" s="20" t="n"/>
      <c r="S109" s="10">
        <f>IFERROR(IF(A109="","",INDEX($R$10:$R$109,MATCH(A109&amp;"|1",$AB$10:$AB$109,0))),"")</f>
        <v/>
      </c>
      <c r="T109" s="10">
        <f>IFERROR(IF(A109="","",SUMIF($A$10:$A$109,A109,$K$10:$K$109)),"")</f>
        <v/>
      </c>
      <c r="U109" s="10">
        <f>IFERROR(IF(OR(J109="",T109=""),"",J109-T109),"")</f>
        <v/>
      </c>
      <c r="V109" s="10">
        <f>IFERROR(IF(A109="","",SUMIF($A$10:$A$109,A109,$O$10:$O$109)),"")</f>
        <v/>
      </c>
      <c r="W109" s="10">
        <f>IFERROR(IF(S109="","",V109-S109),"")</f>
        <v/>
      </c>
      <c r="X109" s="23">
        <f>IFERROR(IF(A109="","",IF(COUNTIFS($A$10:$A$109,A109,$F$10:$F$109,1)&lt;&gt;1,"Registo da prestação 1 em falta ou duplicado",IF(COUNTIFS($A$10:$A$109,A109,$B$10:$B$109,B109,$C$10:$C$109,C109,$D$10:$D$109,D109,$E$10:$E$109,E109)&lt;&gt;COUNTIF($A$10:$A$109,A109),"Identificação incoerente",IF(AND(F109&lt;&gt;1,OR(G109&lt;&gt;"",H109&lt;&gt;"",R109&lt;&gt;"")),"Dados base fora da prestação 1","OK")))),"")</f>
        <v/>
      </c>
      <c r="Y109" s="12">
        <f>IFERROR(IF(A109="","",IF(COUNTIFS($A$10:$A$109,A109,$F$10:$F$109,F109)&gt;1,"Prestação duplicada","OK")),"")</f>
        <v/>
      </c>
      <c r="Z109" s="23">
        <f>IFERROR(IF(A109="","",IF(X109&lt;&gt;"OK","Rever estrutura",IF(Y109&lt;&gt;"OK","Prestação duplicada",IF(J109="","Base por completar",IF(J109&lt;0,"Base negativa — validar",IF(COUNTIF($A$10:$A$109,A109)&lt;&gt;COUNTIFS('Parâmetros'!$A$12:$A$111,D109,'Parâmetros'!$B$12:$B$111,"&lt;&gt;"),"Prestações por completar ou a mais",IF(U109&lt;&gt;0,"Distribuição por conciliar",IF(M109&lt;&gt;"Confirmado","Vencimento por confirmar",IF(OR(O109="",O109=0),IF(AND(L109&lt;&gt;"",L109&lt;TODAY()),"Sem pagamento após vencimento registado","Por pagar"),IF(O109&lt;K109,"Pago parcialmente",IF(AND(L109&lt;&gt;"",N109&gt;L109),"Data de pagamento posterior ao vencimento registado","Registado"))))))))))),"")</f>
        <v/>
      </c>
      <c r="AA109" s="22" t="n"/>
      <c r="AB109" s="12">
        <f>IFERROR(IF(OR(A109="",F109=""),"",A109&amp;"|"&amp;F109),"")</f>
        <v/>
      </c>
    </row>
  </sheetData>
  <mergeCells count="1">
    <mergeCell ref="A1:J1"/>
  </mergeCells>
  <conditionalFormatting sqref="Z10:Z109">
    <cfRule type="expression" priority="1" dxfId="2">
      <formula>OR(COUNTIF($Z10,"*Rever*")&gt;0,COUNTIF($Z10,"*duplicada*")&gt;0,COUNTIF($Z10,"*negativa*")&gt;0,COUNTIF($Z10,"*conciliar*")&gt;0,COUNTIF($Z10,"*posterior ao vencimento*")&gt;0)</formula>
    </cfRule>
    <cfRule type="expression" priority="2" dxfId="3">
      <formula>OR(COUNTIF($Z10,"*confirmar*")&gt;0,COUNTIF($Z10,"*completar*")&gt;0,COUNTIF($Z10,"*Por pagar*")&gt;0,COUNTIF($Z10,"*parcialmente*")&gt;0)</formula>
    </cfRule>
    <cfRule type="expression" priority="3" dxfId="1">
      <formula>$Z10="Registado"</formula>
    </cfRule>
  </conditionalFormatting>
  <conditionalFormatting sqref="U10:U109">
    <cfRule type="expression" priority="4" dxfId="2">
      <formula>AND($U10&lt;&gt;"",$U10&lt;&gt;0)</formula>
    </cfRule>
    <cfRule type="expression" priority="5" dxfId="1">
      <formula>$U10=0</formula>
    </cfRule>
  </conditionalFormatting>
  <conditionalFormatting sqref="Q10:Q109">
    <cfRule type="expression" priority="6" dxfId="3">
      <formula>AND($O10&gt;0,$Q10="")</formula>
    </cfRule>
    <cfRule type="expression" priority="7" dxfId="1">
      <formula>AND($O10&gt;0,$Q10&lt;&gt;"")</formula>
    </cfRule>
  </conditionalFormatting>
  <conditionalFormatting sqref="P10:P109">
    <cfRule type="expression" priority="8" dxfId="3">
      <formula>AND($O10&gt;0,$P10="")</formula>
    </cfRule>
  </conditionalFormatting>
  <dataValidations count="14">
    <dataValidation sqref="A10:A109" showErrorMessage="1" showInputMessage="1" allowBlank="1" type="custom">
      <formula1>=OR(A10="",LEN(A10)&lt;=40)</formula1>
    </dataValidation>
    <dataValidation sqref="B10:B109" showErrorMessage="1" showInputMessage="1" allowBlank="1" type="custom">
      <formula1>=OR(B10="",LEN(B10)&lt;=100)</formula1>
    </dataValidation>
    <dataValidation sqref="C10:C109" showErrorMessage="1" showInputMessage="1" allowBlank="1" type="custom">
      <formula1>=OR(C10="",LEN(C10)=9)</formula1>
    </dataValidation>
    <dataValidation sqref="D10:D109" showErrorMessage="1" showInputMessage="1" allowBlank="1" type="custom">
      <formula1>=OR(D10="",AND(ISNUMBER(D10),D10=INT(D10)))</formula1>
    </dataValidation>
    <dataValidation sqref="F10:F109" showErrorMessage="1" showInputMessage="1" allowBlank="1" type="list">
      <formula1>"1,2,3"</formula1>
    </dataValidation>
    <dataValidation sqref="K10:K109" showErrorMessage="1" showInputMessage="1" allowBlank="1" type="custom">
      <formula1>=OR(K10="",AND(ISNUMBER(K10),K10&gt;=0))</formula1>
    </dataValidation>
    <dataValidation sqref="O10:O109" showErrorMessage="1" showInputMessage="1" allowBlank="1" type="custom">
      <formula1>=OR(O10="",AND(ISNUMBER(O10),O10&gt;=0))</formula1>
    </dataValidation>
    <dataValidation sqref="N10:N109" showErrorMessage="1" showInputMessage="1" allowBlank="1" type="custom">
      <formula1>=OR(N10="",ISNUMBER(N10))</formula1>
    </dataValidation>
    <dataValidation sqref="P10:P109" showErrorMessage="1" showInputMessage="1" allowBlank="1" type="custom">
      <formula1>=OR(P10="",LEN(P10)&lt;=80)</formula1>
    </dataValidation>
    <dataValidation sqref="Q10:Q109" showErrorMessage="1" showInputMessage="1" allowBlank="1" type="custom">
      <formula1>=OR(Q10="",LEN(Q10)&lt;=180)</formula1>
    </dataValidation>
    <dataValidation sqref="AA10:AA109" showErrorMessage="1" showInputMessage="1" allowBlank="1" type="custom">
      <formula1>=OR(AA10="",LEN(AA10)&lt;=250)</formula1>
    </dataValidation>
    <dataValidation sqref="G10:G109" showErrorMessage="1" showInputMessage="1" allowBlank="1" type="custom">
      <formula1>=OR(G10="",AND(ISNUMBER(G10),G10&gt;=0,F10=1))</formula1>
    </dataValidation>
    <dataValidation sqref="H10:H109" showErrorMessage="1" showInputMessage="1" allowBlank="1" type="custom">
      <formula1>=OR(H10="",AND(ISNUMBER(H10),H10&gt;=0,F10=1))</formula1>
    </dataValidation>
    <dataValidation sqref="R10:R109" showErrorMessage="1" showInputMessage="1" allowBlank="1" type="custom">
      <formula1>=OR(R10="",AND(ISNUMBER(R10),R10&gt;=0,F10=1))</formula1>
    </dataValidation>
  </dataValidations>
  <pageMargins left="0.75" right="0.75" top="1" bottom="1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1"/>
  <sheetViews>
    <sheetView showGridLines="0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5" customWidth="1" min="1" max="1"/>
    <col width="17" customWidth="1" min="2" max="2"/>
    <col width="18" customWidth="1" min="3" max="3"/>
    <col width="28" customWidth="1" min="4" max="4"/>
    <col width="68" customWidth="1" min="5" max="5"/>
    <col hidden="1" width="18" customWidth="1" min="6" max="6"/>
  </cols>
  <sheetData>
    <row r="1" ht="28" customHeight="1">
      <c r="A1" s="1" t="inlineStr">
        <is>
          <t>Parâmetros e calendário de vencimentos</t>
        </is>
      </c>
    </row>
    <row r="3">
      <c r="A3" s="3" t="inlineStr">
        <is>
          <t>Ano do ciclo apresentado no Painel</t>
        </is>
      </c>
      <c r="B3" s="24" t="n">
        <v>2026</v>
      </c>
    </row>
    <row r="5">
      <c r="A5" s="25" t="inlineStr">
        <is>
          <t>Fonte oficial — FAQ da AT</t>
        </is>
      </c>
      <c r="B5" s="26" t="inlineStr">
        <is>
          <t>http://info.portaldasfinancas.gov.pt/pt/apoio_contribuinte/questoes_frequentes/pages/faqs-00427.aspx</t>
        </is>
      </c>
    </row>
    <row r="6">
      <c r="A6" s="25" t="inlineStr">
        <is>
          <t>Fonte oficial — Calendário fiscal da AT para 2026</t>
        </is>
      </c>
      <c r="B6" s="26" t="inlineStr">
        <is>
          <t>https://info.portaldasfinancas.gov.pt/pt/apoio_contribuinte/calendario_fiscal/Pages/Quadro_res_Pag_2026.aspx</t>
        </is>
      </c>
    </row>
    <row r="8" ht="34" customHeight="1">
      <c r="A8" s="27" t="inlineStr">
        <is>
          <t>Confirme sempre o calendário aplicável na fonte oficial antes de registar ou avaliar vencimentos. O ficheiro não preenche dias de vencimento que não estejam confirmados.</t>
        </is>
      </c>
      <c r="B8" s="28" t="n"/>
      <c r="C8" s="28" t="n"/>
      <c r="D8" s="28" t="n"/>
      <c r="E8" s="28" t="n"/>
      <c r="F8" s="28" t="n"/>
    </row>
    <row r="11" ht="34" customHeight="1">
      <c r="A11" s="5" t="inlineStr">
        <is>
          <t>Ano do ciclo</t>
        </is>
      </c>
      <c r="B11" s="5" t="inlineStr">
        <is>
          <t>N.º da prestação</t>
        </is>
      </c>
      <c r="C11" s="5" t="inlineStr">
        <is>
          <t>Data de vencimento</t>
        </is>
      </c>
      <c r="D11" s="5" t="inlineStr">
        <is>
          <t>Confirmação na fonte oficial</t>
        </is>
      </c>
      <c r="E11" s="5" t="inlineStr">
        <is>
          <t>Nota de confirmação</t>
        </is>
      </c>
      <c r="F11" s="5" t="inlineStr">
        <is>
          <t>Chave técnica</t>
        </is>
      </c>
    </row>
    <row r="12">
      <c r="A12" s="19" t="n">
        <v>2026</v>
      </c>
      <c r="B12" s="19" t="n">
        <v>1</v>
      </c>
      <c r="C12" s="21" t="n"/>
      <c r="D12" s="16" t="inlineStr">
        <is>
          <t>Por confirmar</t>
        </is>
      </c>
      <c r="E12" s="17" t="inlineStr">
        <is>
          <t>O calendário da AT referido identifica vencimento em julho; confirmar o dia exacto.</t>
        </is>
      </c>
      <c r="F12" s="12">
        <f>IFERROR(IF(OR(A12="",B12=""),"",A12&amp;"|"&amp;B12),"")</f>
        <v/>
      </c>
    </row>
    <row r="13">
      <c r="A13" s="19" t="n">
        <v>2026</v>
      </c>
      <c r="B13" s="19" t="n">
        <v>2</v>
      </c>
      <c r="C13" s="21" t="n"/>
      <c r="D13" s="16" t="inlineStr">
        <is>
          <t>Por confirmar</t>
        </is>
      </c>
      <c r="E13" s="17" t="inlineStr">
        <is>
          <t>O calendário da AT referido identifica vencimento em setembro; confirmar o dia exacto.</t>
        </is>
      </c>
      <c r="F13" s="12">
        <f>IFERROR(IF(OR(A13="",B13=""),"",A13&amp;"|"&amp;B13),"")</f>
        <v/>
      </c>
    </row>
    <row r="14">
      <c r="A14" s="19" t="n">
        <v>2026</v>
      </c>
      <c r="B14" s="19" t="n">
        <v>3</v>
      </c>
      <c r="C14" s="21" t="n">
        <v>46371</v>
      </c>
      <c r="D14" s="16" t="inlineStr">
        <is>
          <t>Confirmado</t>
        </is>
      </c>
      <c r="E14" s="17" t="inlineStr">
        <is>
          <t>O calendário da AT referido identifica vencimento em 15 de dezembro.</t>
        </is>
      </c>
      <c r="F14" s="12">
        <f>IFERROR(IF(OR(A14="",B14=""),"",A14&amp;"|"&amp;B14),"")</f>
        <v/>
      </c>
    </row>
    <row r="15">
      <c r="A15" s="19" t="n"/>
      <c r="B15" s="19" t="n"/>
      <c r="C15" s="21" t="n"/>
      <c r="D15" s="16" t="n"/>
      <c r="E15" s="17" t="n"/>
      <c r="F15" s="12">
        <f>IFERROR(IF(OR(A15="",B15=""),"",A15&amp;"|"&amp;B15),"")</f>
        <v/>
      </c>
    </row>
    <row r="16">
      <c r="A16" s="19" t="n"/>
      <c r="B16" s="19" t="n"/>
      <c r="C16" s="21" t="n"/>
      <c r="D16" s="16" t="n"/>
      <c r="E16" s="17" t="n"/>
      <c r="F16" s="12">
        <f>IFERROR(IF(OR(A16="",B16=""),"",A16&amp;"|"&amp;B16),"")</f>
        <v/>
      </c>
    </row>
    <row r="17">
      <c r="A17" s="19" t="n"/>
      <c r="B17" s="19" t="n"/>
      <c r="C17" s="21" t="n"/>
      <c r="D17" s="16" t="n"/>
      <c r="E17" s="17" t="n"/>
      <c r="F17" s="12">
        <f>IFERROR(IF(OR(A17="",B17=""),"",A17&amp;"|"&amp;B17),"")</f>
        <v/>
      </c>
    </row>
    <row r="18">
      <c r="A18" s="19" t="n"/>
      <c r="B18" s="19" t="n"/>
      <c r="C18" s="21" t="n"/>
      <c r="D18" s="16" t="n"/>
      <c r="E18" s="17" t="n"/>
      <c r="F18" s="12">
        <f>IFERROR(IF(OR(A18="",B18=""),"",A18&amp;"|"&amp;B18),"")</f>
        <v/>
      </c>
    </row>
    <row r="19">
      <c r="A19" s="19" t="n"/>
      <c r="B19" s="19" t="n"/>
      <c r="C19" s="21" t="n"/>
      <c r="D19" s="16" t="n"/>
      <c r="E19" s="17" t="n"/>
      <c r="F19" s="12">
        <f>IFERROR(IF(OR(A19="",B19=""),"",A19&amp;"|"&amp;B19),"")</f>
        <v/>
      </c>
    </row>
    <row r="20">
      <c r="A20" s="19" t="n"/>
      <c r="B20" s="19" t="n"/>
      <c r="C20" s="21" t="n"/>
      <c r="D20" s="16" t="n"/>
      <c r="E20" s="17" t="n"/>
      <c r="F20" s="12">
        <f>IFERROR(IF(OR(A20="",B20=""),"",A20&amp;"|"&amp;B20),"")</f>
        <v/>
      </c>
    </row>
    <row r="21">
      <c r="A21" s="19" t="n"/>
      <c r="B21" s="19" t="n"/>
      <c r="C21" s="21" t="n"/>
      <c r="D21" s="16" t="n"/>
      <c r="E21" s="17" t="n"/>
      <c r="F21" s="12">
        <f>IFERROR(IF(OR(A21="",B21=""),"",A21&amp;"|"&amp;B21),"")</f>
        <v/>
      </c>
    </row>
    <row r="22">
      <c r="A22" s="19" t="n"/>
      <c r="B22" s="19" t="n"/>
      <c r="C22" s="21" t="n"/>
      <c r="D22" s="16" t="n"/>
      <c r="E22" s="17" t="n"/>
      <c r="F22" s="12">
        <f>IFERROR(IF(OR(A22="",B22=""),"",A22&amp;"|"&amp;B22),"")</f>
        <v/>
      </c>
    </row>
    <row r="23">
      <c r="A23" s="19" t="n"/>
      <c r="B23" s="19" t="n"/>
      <c r="C23" s="21" t="n"/>
      <c r="D23" s="16" t="n"/>
      <c r="E23" s="17" t="n"/>
      <c r="F23" s="12">
        <f>IFERROR(IF(OR(A23="",B23=""),"",A23&amp;"|"&amp;B23),"")</f>
        <v/>
      </c>
    </row>
    <row r="24">
      <c r="A24" s="19" t="n"/>
      <c r="B24" s="19" t="n"/>
      <c r="C24" s="21" t="n"/>
      <c r="D24" s="16" t="n"/>
      <c r="E24" s="17" t="n"/>
      <c r="F24" s="12">
        <f>IFERROR(IF(OR(A24="",B24=""),"",A24&amp;"|"&amp;B24),"")</f>
        <v/>
      </c>
    </row>
    <row r="25">
      <c r="A25" s="19" t="n"/>
      <c r="B25" s="19" t="n"/>
      <c r="C25" s="21" t="n"/>
      <c r="D25" s="16" t="n"/>
      <c r="E25" s="17" t="n"/>
      <c r="F25" s="12">
        <f>IFERROR(IF(OR(A25="",B25=""),"",A25&amp;"|"&amp;B25),"")</f>
        <v/>
      </c>
    </row>
    <row r="26">
      <c r="A26" s="19" t="n"/>
      <c r="B26" s="19" t="n"/>
      <c r="C26" s="21" t="n"/>
      <c r="D26" s="16" t="n"/>
      <c r="E26" s="17" t="n"/>
      <c r="F26" s="12">
        <f>IFERROR(IF(OR(A26="",B26=""),"",A26&amp;"|"&amp;B26),"")</f>
        <v/>
      </c>
    </row>
    <row r="27">
      <c r="A27" s="19" t="n"/>
      <c r="B27" s="19" t="n"/>
      <c r="C27" s="21" t="n"/>
      <c r="D27" s="16" t="n"/>
      <c r="E27" s="17" t="n"/>
      <c r="F27" s="12">
        <f>IFERROR(IF(OR(A27="",B27=""),"",A27&amp;"|"&amp;B27),"")</f>
        <v/>
      </c>
    </row>
    <row r="28">
      <c r="A28" s="19" t="n"/>
      <c r="B28" s="19" t="n"/>
      <c r="C28" s="21" t="n"/>
      <c r="D28" s="16" t="n"/>
      <c r="E28" s="17" t="n"/>
      <c r="F28" s="12">
        <f>IFERROR(IF(OR(A28="",B28=""),"",A28&amp;"|"&amp;B28),"")</f>
        <v/>
      </c>
    </row>
    <row r="29">
      <c r="A29" s="19" t="n"/>
      <c r="B29" s="19" t="n"/>
      <c r="C29" s="21" t="n"/>
      <c r="D29" s="16" t="n"/>
      <c r="E29" s="17" t="n"/>
      <c r="F29" s="12">
        <f>IFERROR(IF(OR(A29="",B29=""),"",A29&amp;"|"&amp;B29),"")</f>
        <v/>
      </c>
    </row>
    <row r="30">
      <c r="A30" s="19" t="n"/>
      <c r="B30" s="19" t="n"/>
      <c r="C30" s="21" t="n"/>
      <c r="D30" s="16" t="n"/>
      <c r="E30" s="17" t="n"/>
      <c r="F30" s="12">
        <f>IFERROR(IF(OR(A30="",B30=""),"",A30&amp;"|"&amp;B30),"")</f>
        <v/>
      </c>
    </row>
    <row r="31">
      <c r="A31" s="19" t="n"/>
      <c r="B31" s="19" t="n"/>
      <c r="C31" s="21" t="n"/>
      <c r="D31" s="16" t="n"/>
      <c r="E31" s="17" t="n"/>
      <c r="F31" s="12">
        <f>IFERROR(IF(OR(A31="",B31=""),"",A31&amp;"|"&amp;B31),"")</f>
        <v/>
      </c>
    </row>
    <row r="32">
      <c r="A32" s="19" t="n"/>
      <c r="B32" s="19" t="n"/>
      <c r="C32" s="21" t="n"/>
      <c r="D32" s="16" t="n"/>
      <c r="E32" s="17" t="n"/>
      <c r="F32" s="12">
        <f>IFERROR(IF(OR(A32="",B32=""),"",A32&amp;"|"&amp;B32),"")</f>
        <v/>
      </c>
    </row>
    <row r="33">
      <c r="A33" s="19" t="n"/>
      <c r="B33" s="19" t="n"/>
      <c r="C33" s="21" t="n"/>
      <c r="D33" s="16" t="n"/>
      <c r="E33" s="17" t="n"/>
      <c r="F33" s="12">
        <f>IFERROR(IF(OR(A33="",B33=""),"",A33&amp;"|"&amp;B33),"")</f>
        <v/>
      </c>
    </row>
    <row r="34">
      <c r="A34" s="19" t="n"/>
      <c r="B34" s="19" t="n"/>
      <c r="C34" s="21" t="n"/>
      <c r="D34" s="16" t="n"/>
      <c r="E34" s="17" t="n"/>
      <c r="F34" s="12">
        <f>IFERROR(IF(OR(A34="",B34=""),"",A34&amp;"|"&amp;B34),"")</f>
        <v/>
      </c>
    </row>
    <row r="35">
      <c r="A35" s="19" t="n"/>
      <c r="B35" s="19" t="n"/>
      <c r="C35" s="21" t="n"/>
      <c r="D35" s="16" t="n"/>
      <c r="E35" s="17" t="n"/>
      <c r="F35" s="12">
        <f>IFERROR(IF(OR(A35="",B35=""),"",A35&amp;"|"&amp;B35),"")</f>
        <v/>
      </c>
    </row>
    <row r="36">
      <c r="A36" s="19" t="n"/>
      <c r="B36" s="19" t="n"/>
      <c r="C36" s="21" t="n"/>
      <c r="D36" s="16" t="n"/>
      <c r="E36" s="17" t="n"/>
      <c r="F36" s="12">
        <f>IFERROR(IF(OR(A36="",B36=""),"",A36&amp;"|"&amp;B36),"")</f>
        <v/>
      </c>
    </row>
    <row r="37">
      <c r="A37" s="19" t="n"/>
      <c r="B37" s="19" t="n"/>
      <c r="C37" s="21" t="n"/>
      <c r="D37" s="16" t="n"/>
      <c r="E37" s="17" t="n"/>
      <c r="F37" s="12">
        <f>IFERROR(IF(OR(A37="",B37=""),"",A37&amp;"|"&amp;B37),"")</f>
        <v/>
      </c>
    </row>
    <row r="38">
      <c r="A38" s="19" t="n"/>
      <c r="B38" s="19" t="n"/>
      <c r="C38" s="21" t="n"/>
      <c r="D38" s="16" t="n"/>
      <c r="E38" s="17" t="n"/>
      <c r="F38" s="12">
        <f>IFERROR(IF(OR(A38="",B38=""),"",A38&amp;"|"&amp;B38),"")</f>
        <v/>
      </c>
    </row>
    <row r="39">
      <c r="A39" s="19" t="n"/>
      <c r="B39" s="19" t="n"/>
      <c r="C39" s="21" t="n"/>
      <c r="D39" s="16" t="n"/>
      <c r="E39" s="17" t="n"/>
      <c r="F39" s="12">
        <f>IFERROR(IF(OR(A39="",B39=""),"",A39&amp;"|"&amp;B39),"")</f>
        <v/>
      </c>
    </row>
    <row r="40">
      <c r="A40" s="19" t="n"/>
      <c r="B40" s="19" t="n"/>
      <c r="C40" s="21" t="n"/>
      <c r="D40" s="16" t="n"/>
      <c r="E40" s="17" t="n"/>
      <c r="F40" s="12">
        <f>IFERROR(IF(OR(A40="",B40=""),"",A40&amp;"|"&amp;B40),"")</f>
        <v/>
      </c>
    </row>
    <row r="41">
      <c r="A41" s="19" t="n"/>
      <c r="B41" s="19" t="n"/>
      <c r="C41" s="21" t="n"/>
      <c r="D41" s="16" t="n"/>
      <c r="E41" s="17" t="n"/>
      <c r="F41" s="12">
        <f>IFERROR(IF(OR(A41="",B41=""),"",A41&amp;"|"&amp;B41),"")</f>
        <v/>
      </c>
    </row>
    <row r="42">
      <c r="A42" s="19" t="n"/>
      <c r="B42" s="19" t="n"/>
      <c r="C42" s="21" t="n"/>
      <c r="D42" s="16" t="n"/>
      <c r="E42" s="17" t="n"/>
      <c r="F42" s="12">
        <f>IFERROR(IF(OR(A42="",B42=""),"",A42&amp;"|"&amp;B42),"")</f>
        <v/>
      </c>
    </row>
    <row r="43">
      <c r="A43" s="19" t="n"/>
      <c r="B43" s="19" t="n"/>
      <c r="C43" s="21" t="n"/>
      <c r="D43" s="16" t="n"/>
      <c r="E43" s="17" t="n"/>
      <c r="F43" s="12">
        <f>IFERROR(IF(OR(A43="",B43=""),"",A43&amp;"|"&amp;B43),"")</f>
        <v/>
      </c>
    </row>
    <row r="44">
      <c r="A44" s="19" t="n"/>
      <c r="B44" s="19" t="n"/>
      <c r="C44" s="21" t="n"/>
      <c r="D44" s="16" t="n"/>
      <c r="E44" s="17" t="n"/>
      <c r="F44" s="12">
        <f>IFERROR(IF(OR(A44="",B44=""),"",A44&amp;"|"&amp;B44),"")</f>
        <v/>
      </c>
    </row>
    <row r="45">
      <c r="A45" s="19" t="n"/>
      <c r="B45" s="19" t="n"/>
      <c r="C45" s="21" t="n"/>
      <c r="D45" s="16" t="n"/>
      <c r="E45" s="17" t="n"/>
      <c r="F45" s="12">
        <f>IFERROR(IF(OR(A45="",B45=""),"",A45&amp;"|"&amp;B45),"")</f>
        <v/>
      </c>
    </row>
    <row r="46">
      <c r="A46" s="19" t="n"/>
      <c r="B46" s="19" t="n"/>
      <c r="C46" s="21" t="n"/>
      <c r="D46" s="16" t="n"/>
      <c r="E46" s="17" t="n"/>
      <c r="F46" s="12">
        <f>IFERROR(IF(OR(A46="",B46=""),"",A46&amp;"|"&amp;B46),"")</f>
        <v/>
      </c>
    </row>
    <row r="47">
      <c r="A47" s="19" t="n"/>
      <c r="B47" s="19" t="n"/>
      <c r="C47" s="21" t="n"/>
      <c r="D47" s="16" t="n"/>
      <c r="E47" s="17" t="n"/>
      <c r="F47" s="12">
        <f>IFERROR(IF(OR(A47="",B47=""),"",A47&amp;"|"&amp;B47),"")</f>
        <v/>
      </c>
    </row>
    <row r="48">
      <c r="A48" s="19" t="n"/>
      <c r="B48" s="19" t="n"/>
      <c r="C48" s="21" t="n"/>
      <c r="D48" s="16" t="n"/>
      <c r="E48" s="17" t="n"/>
      <c r="F48" s="12">
        <f>IFERROR(IF(OR(A48="",B48=""),"",A48&amp;"|"&amp;B48),"")</f>
        <v/>
      </c>
    </row>
    <row r="49">
      <c r="A49" s="19" t="n"/>
      <c r="B49" s="19" t="n"/>
      <c r="C49" s="21" t="n"/>
      <c r="D49" s="16" t="n"/>
      <c r="E49" s="17" t="n"/>
      <c r="F49" s="12">
        <f>IFERROR(IF(OR(A49="",B49=""),"",A49&amp;"|"&amp;B49),"")</f>
        <v/>
      </c>
    </row>
    <row r="50">
      <c r="A50" s="19" t="n"/>
      <c r="B50" s="19" t="n"/>
      <c r="C50" s="21" t="n"/>
      <c r="D50" s="16" t="n"/>
      <c r="E50" s="17" t="n"/>
      <c r="F50" s="12">
        <f>IFERROR(IF(OR(A50="",B50=""),"",A50&amp;"|"&amp;B50),"")</f>
        <v/>
      </c>
    </row>
    <row r="51">
      <c r="A51" s="19" t="n"/>
      <c r="B51" s="19" t="n"/>
      <c r="C51" s="21" t="n"/>
      <c r="D51" s="16" t="n"/>
      <c r="E51" s="17" t="n"/>
      <c r="F51" s="12">
        <f>IFERROR(IF(OR(A51="",B51=""),"",A51&amp;"|"&amp;B51),"")</f>
        <v/>
      </c>
    </row>
    <row r="52">
      <c r="A52" s="19" t="n"/>
      <c r="B52" s="19" t="n"/>
      <c r="C52" s="21" t="n"/>
      <c r="D52" s="16" t="n"/>
      <c r="E52" s="17" t="n"/>
      <c r="F52" s="12">
        <f>IFERROR(IF(OR(A52="",B52=""),"",A52&amp;"|"&amp;B52),"")</f>
        <v/>
      </c>
    </row>
    <row r="53">
      <c r="A53" s="19" t="n"/>
      <c r="B53" s="19" t="n"/>
      <c r="C53" s="21" t="n"/>
      <c r="D53" s="16" t="n"/>
      <c r="E53" s="17" t="n"/>
      <c r="F53" s="12">
        <f>IFERROR(IF(OR(A53="",B53=""),"",A53&amp;"|"&amp;B53),"")</f>
        <v/>
      </c>
    </row>
    <row r="54">
      <c r="A54" s="19" t="n"/>
      <c r="B54" s="19" t="n"/>
      <c r="C54" s="21" t="n"/>
      <c r="D54" s="16" t="n"/>
      <c r="E54" s="17" t="n"/>
      <c r="F54" s="12">
        <f>IFERROR(IF(OR(A54="",B54=""),"",A54&amp;"|"&amp;B54),"")</f>
        <v/>
      </c>
    </row>
    <row r="55">
      <c r="A55" s="19" t="n"/>
      <c r="B55" s="19" t="n"/>
      <c r="C55" s="21" t="n"/>
      <c r="D55" s="16" t="n"/>
      <c r="E55" s="17" t="n"/>
      <c r="F55" s="12">
        <f>IFERROR(IF(OR(A55="",B55=""),"",A55&amp;"|"&amp;B55),"")</f>
        <v/>
      </c>
    </row>
    <row r="56">
      <c r="A56" s="19" t="n"/>
      <c r="B56" s="19" t="n"/>
      <c r="C56" s="21" t="n"/>
      <c r="D56" s="16" t="n"/>
      <c r="E56" s="17" t="n"/>
      <c r="F56" s="12">
        <f>IFERROR(IF(OR(A56="",B56=""),"",A56&amp;"|"&amp;B56),"")</f>
        <v/>
      </c>
    </row>
    <row r="57">
      <c r="A57" s="19" t="n"/>
      <c r="B57" s="19" t="n"/>
      <c r="C57" s="21" t="n"/>
      <c r="D57" s="16" t="n"/>
      <c r="E57" s="17" t="n"/>
      <c r="F57" s="12">
        <f>IFERROR(IF(OR(A57="",B57=""),"",A57&amp;"|"&amp;B57),"")</f>
        <v/>
      </c>
    </row>
    <row r="58">
      <c r="A58" s="19" t="n"/>
      <c r="B58" s="19" t="n"/>
      <c r="C58" s="21" t="n"/>
      <c r="D58" s="16" t="n"/>
      <c r="E58" s="17" t="n"/>
      <c r="F58" s="12">
        <f>IFERROR(IF(OR(A58="",B58=""),"",A58&amp;"|"&amp;B58),"")</f>
        <v/>
      </c>
    </row>
    <row r="59">
      <c r="A59" s="19" t="n"/>
      <c r="B59" s="19" t="n"/>
      <c r="C59" s="21" t="n"/>
      <c r="D59" s="16" t="n"/>
      <c r="E59" s="17" t="n"/>
      <c r="F59" s="12">
        <f>IFERROR(IF(OR(A59="",B59=""),"",A59&amp;"|"&amp;B59),"")</f>
        <v/>
      </c>
    </row>
    <row r="60">
      <c r="A60" s="19" t="n"/>
      <c r="B60" s="19" t="n"/>
      <c r="C60" s="21" t="n"/>
      <c r="D60" s="16" t="n"/>
      <c r="E60" s="17" t="n"/>
      <c r="F60" s="12">
        <f>IFERROR(IF(OR(A60="",B60=""),"",A60&amp;"|"&amp;B60),"")</f>
        <v/>
      </c>
    </row>
    <row r="61">
      <c r="A61" s="19" t="n"/>
      <c r="B61" s="19" t="n"/>
      <c r="C61" s="21" t="n"/>
      <c r="D61" s="16" t="n"/>
      <c r="E61" s="17" t="n"/>
      <c r="F61" s="12">
        <f>IFERROR(IF(OR(A61="",B61=""),"",A61&amp;"|"&amp;B61),"")</f>
        <v/>
      </c>
    </row>
    <row r="62">
      <c r="A62" s="19" t="n"/>
      <c r="B62" s="19" t="n"/>
      <c r="C62" s="21" t="n"/>
      <c r="D62" s="16" t="n"/>
      <c r="E62" s="17" t="n"/>
      <c r="F62" s="12">
        <f>IFERROR(IF(OR(A62="",B62=""),"",A62&amp;"|"&amp;B62),"")</f>
        <v/>
      </c>
    </row>
    <row r="63">
      <c r="A63" s="19" t="n"/>
      <c r="B63" s="19" t="n"/>
      <c r="C63" s="21" t="n"/>
      <c r="D63" s="16" t="n"/>
      <c r="E63" s="17" t="n"/>
      <c r="F63" s="12">
        <f>IFERROR(IF(OR(A63="",B63=""),"",A63&amp;"|"&amp;B63),"")</f>
        <v/>
      </c>
    </row>
    <row r="64">
      <c r="A64" s="19" t="n"/>
      <c r="B64" s="19" t="n"/>
      <c r="C64" s="21" t="n"/>
      <c r="D64" s="16" t="n"/>
      <c r="E64" s="17" t="n"/>
      <c r="F64" s="12">
        <f>IFERROR(IF(OR(A64="",B64=""),"",A64&amp;"|"&amp;B64),"")</f>
        <v/>
      </c>
    </row>
    <row r="65">
      <c r="A65" s="19" t="n"/>
      <c r="B65" s="19" t="n"/>
      <c r="C65" s="21" t="n"/>
      <c r="D65" s="16" t="n"/>
      <c r="E65" s="17" t="n"/>
      <c r="F65" s="12">
        <f>IFERROR(IF(OR(A65="",B65=""),"",A65&amp;"|"&amp;B65),"")</f>
        <v/>
      </c>
    </row>
    <row r="66">
      <c r="A66" s="19" t="n"/>
      <c r="B66" s="19" t="n"/>
      <c r="C66" s="21" t="n"/>
      <c r="D66" s="16" t="n"/>
      <c r="E66" s="17" t="n"/>
      <c r="F66" s="12">
        <f>IFERROR(IF(OR(A66="",B66=""),"",A66&amp;"|"&amp;B66),"")</f>
        <v/>
      </c>
    </row>
    <row r="67">
      <c r="A67" s="19" t="n"/>
      <c r="B67" s="19" t="n"/>
      <c r="C67" s="21" t="n"/>
      <c r="D67" s="16" t="n"/>
      <c r="E67" s="17" t="n"/>
      <c r="F67" s="12">
        <f>IFERROR(IF(OR(A67="",B67=""),"",A67&amp;"|"&amp;B67),"")</f>
        <v/>
      </c>
    </row>
    <row r="68">
      <c r="A68" s="19" t="n"/>
      <c r="B68" s="19" t="n"/>
      <c r="C68" s="21" t="n"/>
      <c r="D68" s="16" t="n"/>
      <c r="E68" s="17" t="n"/>
      <c r="F68" s="12">
        <f>IFERROR(IF(OR(A68="",B68=""),"",A68&amp;"|"&amp;B68),"")</f>
        <v/>
      </c>
    </row>
    <row r="69">
      <c r="A69" s="19" t="n"/>
      <c r="B69" s="19" t="n"/>
      <c r="C69" s="21" t="n"/>
      <c r="D69" s="16" t="n"/>
      <c r="E69" s="17" t="n"/>
      <c r="F69" s="12">
        <f>IFERROR(IF(OR(A69="",B69=""),"",A69&amp;"|"&amp;B69),"")</f>
        <v/>
      </c>
    </row>
    <row r="70">
      <c r="A70" s="19" t="n"/>
      <c r="B70" s="19" t="n"/>
      <c r="C70" s="21" t="n"/>
      <c r="D70" s="16" t="n"/>
      <c r="E70" s="17" t="n"/>
      <c r="F70" s="12">
        <f>IFERROR(IF(OR(A70="",B70=""),"",A70&amp;"|"&amp;B70),"")</f>
        <v/>
      </c>
    </row>
    <row r="71">
      <c r="A71" s="19" t="n"/>
      <c r="B71" s="19" t="n"/>
      <c r="C71" s="21" t="n"/>
      <c r="D71" s="16" t="n"/>
      <c r="E71" s="17" t="n"/>
      <c r="F71" s="12">
        <f>IFERROR(IF(OR(A71="",B71=""),"",A71&amp;"|"&amp;B71),"")</f>
        <v/>
      </c>
    </row>
    <row r="72">
      <c r="A72" s="19" t="n"/>
      <c r="B72" s="19" t="n"/>
      <c r="C72" s="21" t="n"/>
      <c r="D72" s="16" t="n"/>
      <c r="E72" s="17" t="n"/>
      <c r="F72" s="12">
        <f>IFERROR(IF(OR(A72="",B72=""),"",A72&amp;"|"&amp;B72),"")</f>
        <v/>
      </c>
    </row>
    <row r="73">
      <c r="A73" s="19" t="n"/>
      <c r="B73" s="19" t="n"/>
      <c r="C73" s="21" t="n"/>
      <c r="D73" s="16" t="n"/>
      <c r="E73" s="17" t="n"/>
      <c r="F73" s="12">
        <f>IFERROR(IF(OR(A73="",B73=""),"",A73&amp;"|"&amp;B73),"")</f>
        <v/>
      </c>
    </row>
    <row r="74">
      <c r="A74" s="19" t="n"/>
      <c r="B74" s="19" t="n"/>
      <c r="C74" s="21" t="n"/>
      <c r="D74" s="16" t="n"/>
      <c r="E74" s="17" t="n"/>
      <c r="F74" s="12">
        <f>IFERROR(IF(OR(A74="",B74=""),"",A74&amp;"|"&amp;B74),"")</f>
        <v/>
      </c>
    </row>
    <row r="75">
      <c r="A75" s="19" t="n"/>
      <c r="B75" s="19" t="n"/>
      <c r="C75" s="21" t="n"/>
      <c r="D75" s="16" t="n"/>
      <c r="E75" s="17" t="n"/>
      <c r="F75" s="12">
        <f>IFERROR(IF(OR(A75="",B75=""),"",A75&amp;"|"&amp;B75),"")</f>
        <v/>
      </c>
    </row>
    <row r="76">
      <c r="A76" s="19" t="n"/>
      <c r="B76" s="19" t="n"/>
      <c r="C76" s="21" t="n"/>
      <c r="D76" s="16" t="n"/>
      <c r="E76" s="17" t="n"/>
      <c r="F76" s="12">
        <f>IFERROR(IF(OR(A76="",B76=""),"",A76&amp;"|"&amp;B76),"")</f>
        <v/>
      </c>
    </row>
    <row r="77">
      <c r="A77" s="19" t="n"/>
      <c r="B77" s="19" t="n"/>
      <c r="C77" s="21" t="n"/>
      <c r="D77" s="16" t="n"/>
      <c r="E77" s="17" t="n"/>
      <c r="F77" s="12">
        <f>IFERROR(IF(OR(A77="",B77=""),"",A77&amp;"|"&amp;B77),"")</f>
        <v/>
      </c>
    </row>
    <row r="78">
      <c r="A78" s="19" t="n"/>
      <c r="B78" s="19" t="n"/>
      <c r="C78" s="21" t="n"/>
      <c r="D78" s="16" t="n"/>
      <c r="E78" s="17" t="n"/>
      <c r="F78" s="12">
        <f>IFERROR(IF(OR(A78="",B78=""),"",A78&amp;"|"&amp;B78),"")</f>
        <v/>
      </c>
    </row>
    <row r="79">
      <c r="A79" s="19" t="n"/>
      <c r="B79" s="19" t="n"/>
      <c r="C79" s="21" t="n"/>
      <c r="D79" s="16" t="n"/>
      <c r="E79" s="17" t="n"/>
      <c r="F79" s="12">
        <f>IFERROR(IF(OR(A79="",B79=""),"",A79&amp;"|"&amp;B79),"")</f>
        <v/>
      </c>
    </row>
    <row r="80">
      <c r="A80" s="19" t="n"/>
      <c r="B80" s="19" t="n"/>
      <c r="C80" s="21" t="n"/>
      <c r="D80" s="16" t="n"/>
      <c r="E80" s="17" t="n"/>
      <c r="F80" s="12">
        <f>IFERROR(IF(OR(A80="",B80=""),"",A80&amp;"|"&amp;B80),"")</f>
        <v/>
      </c>
    </row>
    <row r="81">
      <c r="A81" s="19" t="n"/>
      <c r="B81" s="19" t="n"/>
      <c r="C81" s="21" t="n"/>
      <c r="D81" s="16" t="n"/>
      <c r="E81" s="17" t="n"/>
      <c r="F81" s="12">
        <f>IFERROR(IF(OR(A81="",B81=""),"",A81&amp;"|"&amp;B81),"")</f>
        <v/>
      </c>
    </row>
    <row r="82">
      <c r="A82" s="19" t="n"/>
      <c r="B82" s="19" t="n"/>
      <c r="C82" s="21" t="n"/>
      <c r="D82" s="16" t="n"/>
      <c r="E82" s="17" t="n"/>
      <c r="F82" s="12">
        <f>IFERROR(IF(OR(A82="",B82=""),"",A82&amp;"|"&amp;B82),"")</f>
        <v/>
      </c>
    </row>
    <row r="83">
      <c r="A83" s="19" t="n"/>
      <c r="B83" s="19" t="n"/>
      <c r="C83" s="21" t="n"/>
      <c r="D83" s="16" t="n"/>
      <c r="E83" s="17" t="n"/>
      <c r="F83" s="12">
        <f>IFERROR(IF(OR(A83="",B83=""),"",A83&amp;"|"&amp;B83),"")</f>
        <v/>
      </c>
    </row>
    <row r="84">
      <c r="A84" s="19" t="n"/>
      <c r="B84" s="19" t="n"/>
      <c r="C84" s="21" t="n"/>
      <c r="D84" s="16" t="n"/>
      <c r="E84" s="17" t="n"/>
      <c r="F84" s="12">
        <f>IFERROR(IF(OR(A84="",B84=""),"",A84&amp;"|"&amp;B84),"")</f>
        <v/>
      </c>
    </row>
    <row r="85">
      <c r="A85" s="19" t="n"/>
      <c r="B85" s="19" t="n"/>
      <c r="C85" s="21" t="n"/>
      <c r="D85" s="16" t="n"/>
      <c r="E85" s="17" t="n"/>
      <c r="F85" s="12">
        <f>IFERROR(IF(OR(A85="",B85=""),"",A85&amp;"|"&amp;B85),"")</f>
        <v/>
      </c>
    </row>
    <row r="86">
      <c r="A86" s="19" t="n"/>
      <c r="B86" s="19" t="n"/>
      <c r="C86" s="21" t="n"/>
      <c r="D86" s="16" t="n"/>
      <c r="E86" s="17" t="n"/>
      <c r="F86" s="12">
        <f>IFERROR(IF(OR(A86="",B86=""),"",A86&amp;"|"&amp;B86),"")</f>
        <v/>
      </c>
    </row>
    <row r="87">
      <c r="A87" s="19" t="n"/>
      <c r="B87" s="19" t="n"/>
      <c r="C87" s="21" t="n"/>
      <c r="D87" s="16" t="n"/>
      <c r="E87" s="17" t="n"/>
      <c r="F87" s="12">
        <f>IFERROR(IF(OR(A87="",B87=""),"",A87&amp;"|"&amp;B87),"")</f>
        <v/>
      </c>
    </row>
    <row r="88">
      <c r="A88" s="19" t="n"/>
      <c r="B88" s="19" t="n"/>
      <c r="C88" s="21" t="n"/>
      <c r="D88" s="16" t="n"/>
      <c r="E88" s="17" t="n"/>
      <c r="F88" s="12">
        <f>IFERROR(IF(OR(A88="",B88=""),"",A88&amp;"|"&amp;B88),"")</f>
        <v/>
      </c>
    </row>
    <row r="89">
      <c r="A89" s="19" t="n"/>
      <c r="B89" s="19" t="n"/>
      <c r="C89" s="21" t="n"/>
      <c r="D89" s="16" t="n"/>
      <c r="E89" s="17" t="n"/>
      <c r="F89" s="12">
        <f>IFERROR(IF(OR(A89="",B89=""),"",A89&amp;"|"&amp;B89),"")</f>
        <v/>
      </c>
    </row>
    <row r="90">
      <c r="A90" s="19" t="n"/>
      <c r="B90" s="19" t="n"/>
      <c r="C90" s="21" t="n"/>
      <c r="D90" s="16" t="n"/>
      <c r="E90" s="17" t="n"/>
      <c r="F90" s="12">
        <f>IFERROR(IF(OR(A90="",B90=""),"",A90&amp;"|"&amp;B90),"")</f>
        <v/>
      </c>
    </row>
    <row r="91">
      <c r="A91" s="19" t="n"/>
      <c r="B91" s="19" t="n"/>
      <c r="C91" s="21" t="n"/>
      <c r="D91" s="16" t="n"/>
      <c r="E91" s="17" t="n"/>
      <c r="F91" s="12">
        <f>IFERROR(IF(OR(A91="",B91=""),"",A91&amp;"|"&amp;B91),"")</f>
        <v/>
      </c>
    </row>
    <row r="92">
      <c r="A92" s="19" t="n"/>
      <c r="B92" s="19" t="n"/>
      <c r="C92" s="21" t="n"/>
      <c r="D92" s="16" t="n"/>
      <c r="E92" s="17" t="n"/>
      <c r="F92" s="12">
        <f>IFERROR(IF(OR(A92="",B92=""),"",A92&amp;"|"&amp;B92),"")</f>
        <v/>
      </c>
    </row>
    <row r="93">
      <c r="A93" s="19" t="n"/>
      <c r="B93" s="19" t="n"/>
      <c r="C93" s="21" t="n"/>
      <c r="D93" s="16" t="n"/>
      <c r="E93" s="17" t="n"/>
      <c r="F93" s="12">
        <f>IFERROR(IF(OR(A93="",B93=""),"",A93&amp;"|"&amp;B93),"")</f>
        <v/>
      </c>
    </row>
    <row r="94">
      <c r="A94" s="19" t="n"/>
      <c r="B94" s="19" t="n"/>
      <c r="C94" s="21" t="n"/>
      <c r="D94" s="16" t="n"/>
      <c r="E94" s="17" t="n"/>
      <c r="F94" s="12">
        <f>IFERROR(IF(OR(A94="",B94=""),"",A94&amp;"|"&amp;B94),"")</f>
        <v/>
      </c>
    </row>
    <row r="95">
      <c r="A95" s="19" t="n"/>
      <c r="B95" s="19" t="n"/>
      <c r="C95" s="21" t="n"/>
      <c r="D95" s="16" t="n"/>
      <c r="E95" s="17" t="n"/>
      <c r="F95" s="12">
        <f>IFERROR(IF(OR(A95="",B95=""),"",A95&amp;"|"&amp;B95),"")</f>
        <v/>
      </c>
    </row>
    <row r="96">
      <c r="A96" s="19" t="n"/>
      <c r="B96" s="19" t="n"/>
      <c r="C96" s="21" t="n"/>
      <c r="D96" s="16" t="n"/>
      <c r="E96" s="17" t="n"/>
      <c r="F96" s="12">
        <f>IFERROR(IF(OR(A96="",B96=""),"",A96&amp;"|"&amp;B96),"")</f>
        <v/>
      </c>
    </row>
    <row r="97">
      <c r="A97" s="19" t="n"/>
      <c r="B97" s="19" t="n"/>
      <c r="C97" s="21" t="n"/>
      <c r="D97" s="16" t="n"/>
      <c r="E97" s="17" t="n"/>
      <c r="F97" s="12">
        <f>IFERROR(IF(OR(A97="",B97=""),"",A97&amp;"|"&amp;B97),"")</f>
        <v/>
      </c>
    </row>
    <row r="98">
      <c r="A98" s="19" t="n"/>
      <c r="B98" s="19" t="n"/>
      <c r="C98" s="21" t="n"/>
      <c r="D98" s="16" t="n"/>
      <c r="E98" s="17" t="n"/>
      <c r="F98" s="12">
        <f>IFERROR(IF(OR(A98="",B98=""),"",A98&amp;"|"&amp;B98),"")</f>
        <v/>
      </c>
    </row>
    <row r="99">
      <c r="A99" s="19" t="n"/>
      <c r="B99" s="19" t="n"/>
      <c r="C99" s="21" t="n"/>
      <c r="D99" s="16" t="n"/>
      <c r="E99" s="17" t="n"/>
      <c r="F99" s="12">
        <f>IFERROR(IF(OR(A99="",B99=""),"",A99&amp;"|"&amp;B99),"")</f>
        <v/>
      </c>
    </row>
    <row r="100">
      <c r="A100" s="19" t="n"/>
      <c r="B100" s="19" t="n"/>
      <c r="C100" s="21" t="n"/>
      <c r="D100" s="16" t="n"/>
      <c r="E100" s="17" t="n"/>
      <c r="F100" s="12">
        <f>IFERROR(IF(OR(A100="",B100=""),"",A100&amp;"|"&amp;B100),"")</f>
        <v/>
      </c>
    </row>
    <row r="101">
      <c r="A101" s="19" t="n"/>
      <c r="B101" s="19" t="n"/>
      <c r="C101" s="21" t="n"/>
      <c r="D101" s="16" t="n"/>
      <c r="E101" s="17" t="n"/>
      <c r="F101" s="12">
        <f>IFERROR(IF(OR(A101="",B101=""),"",A101&amp;"|"&amp;B101),"")</f>
        <v/>
      </c>
    </row>
    <row r="102">
      <c r="A102" s="19" t="n"/>
      <c r="B102" s="19" t="n"/>
      <c r="C102" s="21" t="n"/>
      <c r="D102" s="16" t="n"/>
      <c r="E102" s="17" t="n"/>
      <c r="F102" s="12">
        <f>IFERROR(IF(OR(A102="",B102=""),"",A102&amp;"|"&amp;B102),"")</f>
        <v/>
      </c>
    </row>
    <row r="103">
      <c r="A103" s="19" t="n"/>
      <c r="B103" s="19" t="n"/>
      <c r="C103" s="21" t="n"/>
      <c r="D103" s="16" t="n"/>
      <c r="E103" s="17" t="n"/>
      <c r="F103" s="12">
        <f>IFERROR(IF(OR(A103="",B103=""),"",A103&amp;"|"&amp;B103),"")</f>
        <v/>
      </c>
    </row>
    <row r="104">
      <c r="A104" s="19" t="n"/>
      <c r="B104" s="19" t="n"/>
      <c r="C104" s="21" t="n"/>
      <c r="D104" s="16" t="n"/>
      <c r="E104" s="17" t="n"/>
      <c r="F104" s="12">
        <f>IFERROR(IF(OR(A104="",B104=""),"",A104&amp;"|"&amp;B104),"")</f>
        <v/>
      </c>
    </row>
    <row r="105">
      <c r="A105" s="19" t="n"/>
      <c r="B105" s="19" t="n"/>
      <c r="C105" s="21" t="n"/>
      <c r="D105" s="16" t="n"/>
      <c r="E105" s="17" t="n"/>
      <c r="F105" s="12">
        <f>IFERROR(IF(OR(A105="",B105=""),"",A105&amp;"|"&amp;B105),"")</f>
        <v/>
      </c>
    </row>
    <row r="106">
      <c r="A106" s="19" t="n"/>
      <c r="B106" s="19" t="n"/>
      <c r="C106" s="21" t="n"/>
      <c r="D106" s="16" t="n"/>
      <c r="E106" s="17" t="n"/>
      <c r="F106" s="12">
        <f>IFERROR(IF(OR(A106="",B106=""),"",A106&amp;"|"&amp;B106),"")</f>
        <v/>
      </c>
    </row>
    <row r="107">
      <c r="A107" s="19" t="n"/>
      <c r="B107" s="19" t="n"/>
      <c r="C107" s="21" t="n"/>
      <c r="D107" s="16" t="n"/>
      <c r="E107" s="17" t="n"/>
      <c r="F107" s="12">
        <f>IFERROR(IF(OR(A107="",B107=""),"",A107&amp;"|"&amp;B107),"")</f>
        <v/>
      </c>
    </row>
    <row r="108">
      <c r="A108" s="19" t="n"/>
      <c r="B108" s="19" t="n"/>
      <c r="C108" s="21" t="n"/>
      <c r="D108" s="16" t="n"/>
      <c r="E108" s="17" t="n"/>
      <c r="F108" s="12">
        <f>IFERROR(IF(OR(A108="",B108=""),"",A108&amp;"|"&amp;B108),"")</f>
        <v/>
      </c>
    </row>
    <row r="109">
      <c r="A109" s="19" t="n"/>
      <c r="B109" s="19" t="n"/>
      <c r="C109" s="21" t="n"/>
      <c r="D109" s="16" t="n"/>
      <c r="E109" s="17" t="n"/>
      <c r="F109" s="12">
        <f>IFERROR(IF(OR(A109="",B109=""),"",A109&amp;"|"&amp;B109),"")</f>
        <v/>
      </c>
    </row>
    <row r="110">
      <c r="A110" s="19" t="n"/>
      <c r="B110" s="19" t="n"/>
      <c r="C110" s="21" t="n"/>
      <c r="D110" s="16" t="n"/>
      <c r="E110" s="17" t="n"/>
      <c r="F110" s="12">
        <f>IFERROR(IF(OR(A110="",B110=""),"",A110&amp;"|"&amp;B110),"")</f>
        <v/>
      </c>
    </row>
    <row r="111">
      <c r="A111" s="19" t="n"/>
      <c r="B111" s="19" t="n"/>
      <c r="C111" s="21" t="n"/>
      <c r="D111" s="16" t="n"/>
      <c r="E111" s="17" t="n"/>
      <c r="F111" s="12">
        <f>IFERROR(IF(OR(A111="",B111=""),"",A111&amp;"|"&amp;B111),"")</f>
        <v/>
      </c>
    </row>
  </sheetData>
  <mergeCells count="1">
    <mergeCell ref="A1:F1"/>
  </mergeCells>
  <conditionalFormatting sqref="D12:D111">
    <cfRule type="expression" priority="1" dxfId="0">
      <formula>$D12="Por confirmar"</formula>
    </cfRule>
    <cfRule type="expression" priority="2" dxfId="1">
      <formula>$D12="Confirmado"</formula>
    </cfRule>
  </conditionalFormatting>
  <dataValidations count="5">
    <dataValidation sqref="B3" showErrorMessage="1" showInputMessage="1" allowBlank="1" type="custom">
      <formula1>=OR(B3="",AND(ISNUMBER(B3),B3=INT(B3)))</formula1>
    </dataValidation>
    <dataValidation sqref="A12:A111" showErrorMessage="1" showInputMessage="1" allowBlank="1" type="custom">
      <formula1>=OR(A12="",AND(ISNUMBER(A12),A12=INT(A12)))</formula1>
    </dataValidation>
    <dataValidation sqref="B12:B111" showErrorMessage="1" showInputMessage="1" allowBlank="1" type="list">
      <formula1>"1,2,3"</formula1>
    </dataValidation>
    <dataValidation sqref="C12:C111" showErrorMessage="1" showInputMessage="1" allowBlank="1" type="custom">
      <formula1>=OR(C12="",ISNUMBER(C12))</formula1>
    </dataValidation>
    <dataValidation sqref="D12:D111" showErrorMessage="1" showInputMessage="1" allowBlank="1" type="list">
      <formula1>"Confirmado,Por confirmar"</formula1>
    </dataValidation>
  </dataValidations>
  <hyperlinks>
    <hyperlink xmlns:r="http://schemas.openxmlformats.org/officeDocument/2006/relationships" ref="B5" r:id="rId1"/>
    <hyperlink xmlns:r="http://schemas.openxmlformats.org/officeDocument/2006/relationships" ref="B6" r:id="rId2"/>
  </hyperlinks>
  <pageMargins left="0.75" right="0.75" top="1" bottom="1" header="0.5" footer="0.5"/>
  <tableParts count="1"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3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100" customWidth="1" min="2" max="2"/>
    <col width="3" customWidth="1" min="3" max="3"/>
    <col width="3" customWidth="1" min="4" max="4"/>
    <col width="3" customWidth="1" min="5" max="5"/>
    <col width="3" customWidth="1" min="6" max="6"/>
    <col width="3" customWidth="1" min="7" max="7"/>
    <col width="3" customWidth="1" min="8" max="8"/>
    <col width="3" customWidth="1" min="9" max="9"/>
    <col width="3" customWidth="1" min="10" max="10"/>
  </cols>
  <sheetData>
    <row r="1" ht="28" customHeight="1">
      <c r="A1" s="1" t="inlineStr">
        <is>
          <t>Instruções de utilização e limites do ficheiro</t>
        </is>
      </c>
    </row>
    <row r="3">
      <c r="A3" s="29" t="inlineStr">
        <is>
          <t>Finalidade</t>
        </is>
      </c>
      <c r="B3" s="29" t="n"/>
      <c r="C3" s="29" t="n"/>
      <c r="D3" s="29" t="n"/>
      <c r="E3" s="29" t="n"/>
      <c r="F3" s="29" t="n"/>
      <c r="G3" s="29" t="n"/>
      <c r="H3" s="29" t="n"/>
      <c r="I3" s="29" t="n"/>
      <c r="J3" s="29" t="n"/>
    </row>
    <row r="4" ht="48" customHeight="1">
      <c r="A4" s="30" t="inlineStr">
        <is>
          <t>Este ficheiro destina-se ao registo e controlo interno de pagamentos por conta de IRC. Permite registar a coleta do período anterior, as retenções na fonte não suscetíveis de compensação ou reembolso, a base de controlo, a distribuição registada pelas prestações, os pagamentos efectuados e a comparação numérica com a liquidação final de IRC.</t>
        </is>
      </c>
      <c r="B4" s="30" t="n"/>
      <c r="C4" s="30" t="n"/>
      <c r="D4" s="30" t="n"/>
      <c r="E4" s="30" t="n"/>
      <c r="F4" s="30" t="n"/>
      <c r="G4" s="30" t="n"/>
      <c r="H4" s="30" t="n"/>
      <c r="I4" s="30" t="n"/>
      <c r="J4" s="30" t="n"/>
    </row>
    <row r="6">
      <c r="A6" s="29" t="inlineStr">
        <is>
          <t>Fonte e enquadramento factual</t>
        </is>
      </c>
      <c r="B6" s="29" t="n"/>
      <c r="C6" s="29" t="n"/>
      <c r="D6" s="29" t="n"/>
      <c r="E6" s="29" t="n"/>
      <c r="F6" s="29" t="n"/>
      <c r="G6" s="29" t="n"/>
      <c r="H6" s="29" t="n"/>
      <c r="I6" s="29" t="n"/>
      <c r="J6" s="29" t="n"/>
    </row>
    <row r="7" ht="48" customHeight="1">
      <c r="A7" s="30" t="inlineStr">
        <is>
          <t>A Autoridade Tributária e Aduaneira esclarece que os pagamentos por conta de IRC são calculados com base na coleta do período anterior, deduzida das retenções na fonte não suscetíveis de compensação ou reembolso.</t>
        </is>
      </c>
      <c r="B7" s="30" t="n"/>
      <c r="C7" s="30" t="n"/>
      <c r="D7" s="30" t="n"/>
      <c r="E7" s="30" t="n"/>
      <c r="F7" s="30" t="n"/>
      <c r="G7" s="30" t="n"/>
      <c r="H7" s="30" t="n"/>
      <c r="I7" s="30" t="n"/>
      <c r="J7" s="30" t="n"/>
    </row>
    <row r="9">
      <c r="A9" s="29" t="inlineStr">
        <is>
          <t>Hiperligações oficiais</t>
        </is>
      </c>
      <c r="B9" s="29" t="n"/>
      <c r="C9" s="29" t="n"/>
      <c r="D9" s="29" t="n"/>
      <c r="E9" s="29" t="n"/>
      <c r="F9" s="29" t="n"/>
      <c r="G9" s="29" t="n"/>
      <c r="H9" s="29" t="n"/>
      <c r="I9" s="29" t="n"/>
      <c r="J9" s="29" t="n"/>
    </row>
    <row r="10" ht="48" customHeight="1">
      <c r="A10" s="31" t="inlineStr">
        <is>
          <t>FAQ da AT</t>
        </is>
      </c>
      <c r="B10" s="32" t="inlineStr">
        <is>
          <t>http://info.portaldasfinancas.gov.pt/pt/apoio_contribuinte/questoes_frequentes/pages/faqs-00427.aspx</t>
        </is>
      </c>
      <c r="C10" s="30" t="n"/>
      <c r="D10" s="30" t="n"/>
      <c r="E10" s="30" t="n"/>
      <c r="F10" s="30" t="n"/>
      <c r="G10" s="30" t="n"/>
      <c r="H10" s="30" t="n"/>
      <c r="I10" s="30" t="n"/>
      <c r="J10" s="30" t="n"/>
    </row>
    <row r="11">
      <c r="A11" s="31" t="inlineStr">
        <is>
          <t>Calendário fiscal da AT para 2026</t>
        </is>
      </c>
      <c r="B11" s="32" t="inlineStr">
        <is>
          <t>https://info.portaldasfinancas.gov.pt/pt/apoio_contribuinte/calendario_fiscal/Pages/Quadro_res_Pag_2026.aspx</t>
        </is>
      </c>
      <c r="C11" s="33" t="n"/>
      <c r="D11" s="33" t="n"/>
      <c r="E11" s="33" t="n"/>
      <c r="F11" s="33" t="n"/>
      <c r="G11" s="33" t="n"/>
      <c r="H11" s="33" t="n"/>
      <c r="I11" s="33" t="n"/>
      <c r="J11" s="33" t="n"/>
    </row>
    <row r="12">
      <c r="A12" s="29" t="inlineStr">
        <is>
          <t>Sequência de utilização</t>
        </is>
      </c>
      <c r="B12" s="29" t="n"/>
      <c r="C12" s="29" t="n"/>
      <c r="D12" s="29" t="n"/>
      <c r="E12" s="29" t="n"/>
      <c r="F12" s="29" t="n"/>
      <c r="G12" s="29" t="n"/>
      <c r="H12" s="29" t="n"/>
      <c r="I12" s="29" t="n"/>
      <c r="J12" s="29" t="n"/>
    </row>
    <row r="13" ht="72" customHeight="1">
      <c r="A13" s="30" t="inlineStr">
        <is>
          <t>1. Na folha Parâmetros, confirme o ano apresentado no Painel.
2. Confirme na fonte oficial a data de vencimento aplicável a cada prestação e preencha o calendário.
3. Crie três linhas para cada identificador de controlo, uma por prestação configurada.
4. Repita nas três linhas a entidade, o NIF, o ano do ciclo e o período de referência anterior.
5. Introduza a coleta, as retenções e a liquidação final apenas na linha da prestação n.º 1.
6. Introduza o valor planeado em cada prestação, de acordo com a distribuição confirmada para o caso concreto.
7. Após cada pagamento, registe a data, o valor, a referência e a localização do comprovativo.
8. Consulte a coluna Situação e os controlos superiores da folha Controlo.
9. Consulte o Painel para verificar totais, divergências de distribuição e calendário por confirmar.</t>
        </is>
      </c>
      <c r="B13" s="30" t="n"/>
      <c r="C13" s="30" t="n"/>
      <c r="D13" s="30" t="n"/>
      <c r="E13" s="30" t="n"/>
      <c r="F13" s="30" t="n"/>
      <c r="G13" s="30" t="n"/>
      <c r="H13" s="30" t="n"/>
      <c r="I13" s="30" t="n"/>
      <c r="J13" s="30" t="n"/>
    </row>
    <row r="15">
      <c r="A15" s="29" t="inlineStr">
        <is>
          <t>Limites do ficheiro</t>
        </is>
      </c>
      <c r="B15" s="29" t="n"/>
      <c r="C15" s="29" t="n"/>
      <c r="D15" s="29" t="n"/>
      <c r="E15" s="29" t="n"/>
      <c r="F15" s="29" t="n"/>
      <c r="G15" s="29" t="n"/>
      <c r="H15" s="29" t="n"/>
      <c r="I15" s="29" t="n"/>
      <c r="J15" s="29" t="n"/>
    </row>
    <row r="16" ht="72" customHeight="1">
      <c r="A16" s="30" t="inlineStr">
        <is>
          <t>O ficheiro não determina se uma entidade está sujeita a IRC ou a pagamentos por conta.
O ficheiro não calcula taxas de IRC, derramas, juros, coimas, pagamentos especiais por conta, imposto a pagar, reembolsos ou compensações.
O ficheiro não gera referências de pagamento nem substitui declarações, liquidações, comprovativos ou procedimentos no Portal das Finanças.
A diferença entre pagamentos por conta e liquidação final é apenas uma comparação numérica e não constitui uma conclusão sobre valor a pagar, valor a recuperar ou situação de conformidade.
As datas de vencimento só devem ser consideradas após confirmação na fonte oficial aplicável ao período concreto.
Os exemplos incluídos são fictícios e não representam dados de contribuintes, referências válidas de pagamento, montantes legais ou aconselhamento fiscal.</t>
        </is>
      </c>
      <c r="B16" s="30" t="n"/>
      <c r="C16" s="30" t="n"/>
      <c r="D16" s="30" t="n"/>
      <c r="E16" s="30" t="n"/>
      <c r="F16" s="30" t="n"/>
      <c r="G16" s="30" t="n"/>
      <c r="H16" s="30" t="n"/>
      <c r="I16" s="30" t="n"/>
      <c r="J16" s="30" t="n"/>
    </row>
    <row r="20">
      <c r="A20" s="29" t="inlineStr">
        <is>
          <t>Interpretação das situações</t>
        </is>
      </c>
      <c r="B20" s="29" t="n"/>
      <c r="C20" s="29" t="n"/>
      <c r="D20" s="29" t="n"/>
      <c r="E20" s="29" t="n"/>
      <c r="F20" s="29" t="n"/>
      <c r="G20" s="29" t="n"/>
      <c r="H20" s="29" t="n"/>
      <c r="I20" s="29" t="n"/>
      <c r="J20" s="29" t="n"/>
    </row>
    <row r="21">
      <c r="A21" s="34" t="inlineStr">
        <is>
          <t>Situação</t>
        </is>
      </c>
      <c r="B21" s="34" t="inlineStr">
        <is>
          <t>Significado operacional</t>
        </is>
      </c>
    </row>
    <row r="22" ht="34" customHeight="1">
      <c r="A22" s="13" t="inlineStr">
        <is>
          <t>Registado</t>
        </is>
      </c>
      <c r="B22" s="35" t="inlineStr">
        <is>
          <t>O valor pago e os dados registados não apresentam divergência automática face ao valor planeado e ao vencimento configurado.</t>
        </is>
      </c>
    </row>
    <row r="23" ht="34" customHeight="1">
      <c r="A23" s="31" t="inlineStr">
        <is>
          <t>Por pagar</t>
        </is>
      </c>
      <c r="B23" s="33" t="inlineStr">
        <is>
          <t>Não existe valor pago registado.</t>
        </is>
      </c>
    </row>
    <row r="24" ht="34" customHeight="1">
      <c r="A24" s="13" t="inlineStr">
        <is>
          <t>Pago parcialmente</t>
        </is>
      </c>
      <c r="B24" s="35" t="inlineStr">
        <is>
          <t>O valor pago registado é inferior ao valor planeado.</t>
        </is>
      </c>
    </row>
    <row r="25" ht="34" customHeight="1">
      <c r="A25" s="31" t="inlineStr">
        <is>
          <t>Vencimento por confirmar</t>
        </is>
      </c>
      <c r="B25" s="33" t="inlineStr">
        <is>
          <t>A data ou a confirmação do vencimento ainda não está configurada na folha Parâmetros.</t>
        </is>
      </c>
    </row>
    <row r="26" ht="34" customHeight="1">
      <c r="A26" s="13" t="inlineStr">
        <is>
          <t>Distribuição por conciliar</t>
        </is>
      </c>
      <c r="B26" s="35" t="inlineStr">
        <is>
          <t>A soma dos valores planeados não coincide com a base calculada no ficheiro.</t>
        </is>
      </c>
    </row>
    <row r="27" ht="34" customHeight="1">
      <c r="A27" s="31" t="inlineStr">
        <is>
          <t>Base negativa — validar</t>
        </is>
      </c>
      <c r="B27" s="33" t="inlineStr">
        <is>
          <t>A coleta menos as retenções introduzidas resulta num valor negativo; confirmar os dados antes de qualquer decisão.</t>
        </is>
      </c>
    </row>
    <row r="28" ht="34" customHeight="1">
      <c r="A28" s="13" t="inlineStr">
        <is>
          <t>Prestação duplicada</t>
        </is>
      </c>
      <c r="B28" s="35" t="inlineStr">
        <is>
          <t>Existe mais de uma linha com o mesmo identificador e o mesmo número de prestação.</t>
        </is>
      </c>
    </row>
    <row r="29" ht="34" customHeight="1">
      <c r="A29" s="31" t="inlineStr">
        <is>
          <t>Rever estrutura</t>
        </is>
      </c>
      <c r="B29" s="33" t="inlineStr">
        <is>
          <t>Falta a prestação n.º 1, existem dados base fora da prestação n.º 1 ou a identificação não é coerente.</t>
        </is>
      </c>
    </row>
    <row r="30" ht="34" customHeight="1">
      <c r="A30" s="13" t="inlineStr">
        <is>
          <t>Sem pagamento após vencimento registado</t>
        </is>
      </c>
      <c r="B30" s="35" t="inlineStr">
        <is>
          <t>A data de vencimento configurada já passou e não existe pagamento registado; confirmar o processo concreto.</t>
        </is>
      </c>
    </row>
    <row r="31" ht="34" customHeight="1">
      <c r="A31" s="31" t="inlineStr">
        <is>
          <t>Data de pagamento posterior ao vencimento registado</t>
        </is>
      </c>
      <c r="B31" s="33" t="inlineStr">
        <is>
          <t>A data de pagamento introduzida é posterior à data de vencimento configurada.</t>
        </is>
      </c>
    </row>
  </sheetData>
  <mergeCells count="1">
    <mergeCell ref="A1:J1"/>
  </mergeCells>
  <hyperlinks>
    <hyperlink xmlns:r="http://schemas.openxmlformats.org/officeDocument/2006/relationships" ref="B10" r:id="rId1"/>
    <hyperlink xmlns:r="http://schemas.openxmlformats.org/officeDocument/2006/relationships" ref="B11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Portugal em Excel</dc:creator>
  <dc:title xmlns:dc="http://purl.org/dc/elements/1.1/">Controlo de pagamentos por conta de IRC</dc:title>
  <dc:subject xmlns:dc="http://purl.org/dc/elements/1.1/">Registo e controlo interno de pagamentos por conta de IRC</dc:subject>
  <dcterms:created xmlns:dcterms="http://purl.org/dc/terms/" xmlns:xsi="http://www.w3.org/2001/XMLSchema-instance" xsi:type="dcterms:W3CDTF">2026-08-31T09:36:07Z</dcterms:created>
  <dcterms:modified xmlns:dcterms="http://purl.org/dc/terms/" xmlns:xsi="http://www.w3.org/2001/XMLSchema-instance" xsi:type="dcterms:W3CDTF">2026-08-31T09:36:07Z</dcterms:modified>
  <cp:category>Fiscalidade e controlo financeiro</cp:category>
</cp:coreProperties>
</file>