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Conferência" sheetId="3" state="visible" r:id="rId3"/>
    <sheet xmlns:r="http://schemas.openxmlformats.org/officeDocument/2006/relationships" name="Instruções" sheetId="4" state="visible" r:id="rId4"/>
  </sheets>
  <definedNames>
    <definedName name="_xlnm.Print_Area" localSheetId="1">'Lançamentos'!$A$1:$V$111</definedName>
  </definedNames>
  <calcPr calcId="124519" calcMode="auto" fullCalcOnLoad="1" calcOnSave="1" forceFullCalc="1"/>
</workbook>
</file>

<file path=xl/styles.xml><?xml version="1.0" encoding="utf-8"?>
<styleSheet xmlns="http://schemas.openxmlformats.org/spreadsheetml/2006/main">
  <numFmts count="2">
    <numFmt numFmtId="164" formatCode="d/m/yyyy"/>
    <numFmt numFmtId="165" formatCode="#,##0.00 [$€-pt-PT]"/>
  </numFmts>
  <fonts count="8">
    <font>
      <name val="Calibri"/>
      <family val="2"/>
      <color theme="1"/>
      <sz val="11"/>
      <scheme val="minor"/>
    </font>
    <font>
      <name val="Aptos"/>
      <b val="1"/>
      <color rgb="00FFFFFF"/>
      <sz val="14"/>
    </font>
    <font>
      <name val="Aptos"/>
      <i val="1"/>
      <color rgb="00FFFFFF"/>
      <sz val="10"/>
    </font>
    <font>
      <name val="Aptos"/>
      <b val="1"/>
      <color rgb="001F2933"/>
      <sz val="10"/>
    </font>
    <font>
      <name val="Aptos"/>
      <color rgb="001F2933"/>
      <sz val="10"/>
    </font>
    <font>
      <name val="Aptos"/>
      <b val="1"/>
      <color rgb="00FFFFFF"/>
      <sz val="11"/>
    </font>
    <font>
      <name val="Aptos"/>
      <b val="1"/>
      <color rgb="00FFFFFF"/>
      <sz val="10"/>
    </font>
    <font>
      <name val="Aptos"/>
      <color rgb="000563C1"/>
      <sz val="10"/>
      <u val="single"/>
    </font>
  </fonts>
  <fills count="12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146B4A"/>
      </patternFill>
    </fill>
    <fill>
      <patternFill patternType="solid">
        <fgColor rgb="00E7EAEC"/>
      </patternFill>
    </fill>
    <fill>
      <patternFill patternType="solid">
        <fgColor rgb="00FFF2CC"/>
      </patternFill>
    </fill>
    <fill>
      <patternFill patternType="solid">
        <fgColor rgb="00FFF9DB"/>
      </patternFill>
    </fill>
    <fill>
      <patternFill patternType="solid">
        <fgColor rgb="00FFF3D6"/>
      </patternFill>
    </fill>
    <fill>
      <patternFill patternType="solid">
        <fgColor rgb="00FFFFFF"/>
      </patternFill>
    </fill>
    <fill>
      <patternFill patternType="solid">
        <fgColor rgb="00F5F0E6"/>
      </patternFill>
    </fill>
    <fill>
      <patternFill patternType="solid">
        <fgColor rgb="00FCE4D6"/>
      </patternFill>
    </fill>
    <fill>
      <patternFill patternType="solid">
        <fgColor rgb="00E2F0D9"/>
      </patternFill>
    </fill>
  </fills>
  <borders count="6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  <border>
      <left/>
      <right/>
      <top style="thin">
        <color rgb="00CBD5D8"/>
      </top>
      <bottom/>
      <diagonal/>
    </border>
    <border>
      <left/>
      <right style="thin">
        <color rgb="00CBD5D8"/>
      </right>
      <top style="thin">
        <color rgb="00CBD5D8"/>
      </top>
      <bottom/>
      <diagonal/>
    </border>
    <border>
      <left/>
      <right/>
      <top style="thin">
        <color rgb="00CBD5D8"/>
      </top>
      <bottom style="thin">
        <color rgb="00CBD5D8"/>
      </bottom>
      <diagonal/>
    </border>
    <border>
      <left/>
      <right style="thin">
        <color rgb="00CBD5D8"/>
      </right>
      <top style="thin">
        <color rgb="00CBD5D8"/>
      </top>
      <bottom style="thin">
        <color rgb="00CBD5D8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64" fontId="3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1" fontId="3" fillId="4" borderId="1" applyAlignment="1" pivotButton="0" quotePrefix="0" xfId="0">
      <alignment horizontal="center" vertical="center"/>
    </xf>
    <xf numFmtId="165" fontId="5" fillId="2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/>
    </xf>
    <xf numFmtId="0" fontId="4" fillId="6" borderId="1" applyAlignment="1" applyProtection="1" pivotButton="0" quotePrefix="0" xfId="0">
      <alignment horizontal="center" vertical="center"/>
      <protection locked="0" hidden="0"/>
    </xf>
    <xf numFmtId="164" fontId="4" fillId="6" borderId="1" applyAlignment="1" applyProtection="1" pivotButton="0" quotePrefix="0" xfId="0">
      <alignment horizontal="center" vertical="center"/>
      <protection locked="0" hidden="0"/>
    </xf>
    <xf numFmtId="0" fontId="4" fillId="6" borderId="1" applyAlignment="1" applyProtection="1" pivotButton="0" quotePrefix="0" xfId="0">
      <alignment horizontal="left" vertical="center" wrapText="1"/>
      <protection locked="0" hidden="0"/>
    </xf>
    <xf numFmtId="49" fontId="4" fillId="6" borderId="1" applyAlignment="1" applyProtection="1" pivotButton="0" quotePrefix="0" xfId="0">
      <alignment horizontal="center" vertical="center"/>
      <protection locked="0" hidden="0"/>
    </xf>
    <xf numFmtId="49" fontId="4" fillId="6" borderId="1" applyAlignment="1" applyProtection="1" pivotButton="0" quotePrefix="0" xfId="0">
      <alignment horizontal="left" vertical="center" wrapText="1"/>
      <protection locked="0" hidden="0"/>
    </xf>
    <xf numFmtId="165" fontId="4" fillId="6" borderId="1" applyAlignment="1" applyProtection="1" pivotButton="0" quotePrefix="0" xfId="0">
      <alignment horizontal="center" vertical="center"/>
      <protection locked="0" hidden="0"/>
    </xf>
    <xf numFmtId="1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0" fontId="4" fillId="7" borderId="1" applyAlignment="1" applyProtection="1" pivotButton="0" quotePrefix="0" xfId="0">
      <alignment horizontal="center" vertical="center"/>
      <protection locked="0" hidden="0"/>
    </xf>
    <xf numFmtId="164" fontId="4" fillId="7" borderId="1" applyAlignment="1" applyProtection="1" pivotButton="0" quotePrefix="0" xfId="0">
      <alignment horizontal="center" vertical="center"/>
      <protection locked="0" hidden="0"/>
    </xf>
    <xf numFmtId="0" fontId="4" fillId="7" borderId="1" applyAlignment="1" applyProtection="1" pivotButton="0" quotePrefix="0" xfId="0">
      <alignment horizontal="left" vertical="center" wrapText="1"/>
      <protection locked="0" hidden="0"/>
    </xf>
    <xf numFmtId="49" fontId="4" fillId="7" borderId="1" applyAlignment="1" applyProtection="1" pivotButton="0" quotePrefix="0" xfId="0">
      <alignment horizontal="center" vertical="center"/>
      <protection locked="0" hidden="0"/>
    </xf>
    <xf numFmtId="49" fontId="4" fillId="7" borderId="1" applyAlignment="1" applyProtection="1" pivotButton="0" quotePrefix="0" xfId="0">
      <alignment horizontal="left" vertical="center" wrapText="1"/>
      <protection locked="0" hidden="0"/>
    </xf>
    <xf numFmtId="165" fontId="4" fillId="7" borderId="1" applyAlignment="1" applyProtection="1" pivotButton="0" quotePrefix="0" xfId="0">
      <alignment horizontal="center" vertical="center"/>
      <protection locked="0" hidden="0"/>
    </xf>
    <xf numFmtId="0" fontId="6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 wrapText="1"/>
    </xf>
    <xf numFmtId="0" fontId="4" fillId="7" borderId="1" applyAlignment="1" applyProtection="1" pivotButton="0" quotePrefix="0" xfId="0">
      <alignment horizontal="left" vertical="center"/>
      <protection locked="0" hidden="0"/>
    </xf>
    <xf numFmtId="0" fontId="3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0" fontId="4" fillId="7" borderId="1" applyAlignment="1" applyProtection="1" pivotButton="0" quotePrefix="0" xfId="0">
      <alignment horizontal="center" vertical="center"/>
      <protection locked="0" hidden="0"/>
    </xf>
    <xf numFmtId="0" fontId="3" fillId="4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4" fillId="9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/>
    </xf>
    <xf numFmtId="0" fontId="3" fillId="10" borderId="1" applyAlignment="1" pivotButton="0" quotePrefix="0" xfId="0">
      <alignment horizontal="left" vertical="center"/>
    </xf>
    <xf numFmtId="0" fontId="3" fillId="11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0" fontId="7" fillId="9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5">
    <dxf>
      <font>
        <name val="Aptos"/>
        <b val="1"/>
        <color rgb="00146B4A"/>
        <sz val="10"/>
      </font>
      <fill>
        <patternFill patternType="solid">
          <fgColor rgb="00E2F0D9"/>
        </patternFill>
      </fill>
    </dxf>
    <dxf>
      <font>
        <name val="Aptos"/>
        <b val="1"/>
        <color rgb="00C75B39"/>
        <sz val="10"/>
      </font>
      <fill>
        <patternFill patternType="solid">
          <fgColor rgb="00FCE4D6"/>
        </patternFill>
      </fill>
    </dxf>
    <dxf>
      <font>
        <name val="Aptos"/>
        <b val="1"/>
        <color rgb="001F2933"/>
        <sz val="10"/>
      </font>
      <fill>
        <patternFill patternType="solid">
          <fgColor rgb="00FFF2CC"/>
        </patternFill>
      </fill>
    </dxf>
    <dxf>
      <font>
        <name val="Aptos"/>
        <color rgb="001F2933"/>
        <sz val="10"/>
      </font>
      <fill>
        <patternFill patternType="solid">
          <fgColor rgb="00E7EAEC"/>
        </patternFill>
      </fill>
    </dxf>
    <dxf>
      <font>
        <name val="Aptos"/>
        <b val="1"/>
        <color rgb="00C75B39"/>
        <sz val="10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Apuramento de IVA — conferência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'Painel'!B21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'Painel'!$A$22:$A$25</f>
            </numRef>
          </cat>
          <val>
            <numRef>
              <f>'Painel'!$B$22:$B$25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Indicadores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,##0.00 [$€-pt-PT]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Base tributável por tipo de operação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'Painel'!B28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'Painel'!$A$29:$A$32</f>
            </numRef>
          </cat>
          <val>
            <numRef>
              <f>'Painel'!$B$29:$B$32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Euros</a:t>
                </a:r>
              </a:p>
            </rich>
          </tx>
        </title>
        <numFmt formatCode="#,##0.00 [$€-pt-PT]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Tipo de operação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19</row>
      <rowOff>0</rowOff>
    </from>
    <ext cx="576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35</row>
      <rowOff>0</rowOff>
    </from>
    <ext cx="5760000" cy="2951999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Lancamentos" displayName="tblLancamentos" ref="A11:V111" headerRowCount="1">
  <autoFilter ref="A11:V111"/>
  <tableColumns count="22">
    <tableColumn id="1" name="ID"/>
    <tableColumn id="2" name="Incluir no apuramento?"/>
    <tableColumn id="3" name="Data da operação"/>
    <tableColumn id="4" name="Data do documento"/>
    <tableColumn id="5" name="Tipo de operação"/>
    <tableColumn id="6" name="Descrição da operação"/>
    <tableColumn id="7" name="Entidade"/>
    <tableColumn id="8" name="NIF/IVA"/>
    <tableColumn id="9" name="País/território"/>
    <tableColumn id="10" name="N.º do documento de suporte"/>
    <tableColumn id="11" name="Base tributável"/>
    <tableColumn id="12" name="Código de taxa"/>
    <tableColumn id="13" name="Taxa aplicável"/>
    <tableColumn id="14" name="IVA indicado no documento"/>
    <tableColumn id="15" name="Tratamento do IVA"/>
    <tableColumn id="16" name="Documento elegível confirmado?"/>
    <tableColumn id="17" name="Considerar IVA dedutível?"/>
    <tableColumn id="18" name="IVA liquidado no apuramento"/>
    <tableColumn id="19" name="IVA dedutível no apuramento"/>
    <tableColumn id="20" name="Diferença IVA indicado/calculado"/>
    <tableColumn id="21" name="Estado da conferência"/>
    <tableColumn id="22" name="Observaçõ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info.portaldasfinancas.gov.pt/pt/informacao_fiscal/codigos_tributarios/civa_rep/Pages/iva41.aspx" TargetMode="External" Id="rId1"/><Relationship Type="http://schemas.openxmlformats.org/officeDocument/2006/relationships/hyperlink" Target="https://info.portaldasfinancas.gov.pt/pt/informacao_fiscal/codigos_tributarios/civa_rep/Pages/iva19.aspx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"/>
  <sheetViews>
    <sheetView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8" customWidth="1" min="2" max="2"/>
    <col width="18" customWidth="1" min="3" max="3"/>
    <col width="20" customWidth="1" min="4" max="4"/>
    <col width="18" customWidth="1" min="5" max="5"/>
    <col width="18" customWidth="1" min="6" max="6"/>
    <col width="21" customWidth="1" min="7" max="7"/>
    <col width="18" customWidth="1" min="8" max="8"/>
    <col width="18" customWidth="1" min="9" max="9"/>
    <col width="16" customWidth="1" min="10" max="10"/>
  </cols>
  <sheetData>
    <row r="1" ht="26" customHeight="1">
      <c r="A1" s="1" t="inlineStr">
        <is>
          <t>Painel de conferência — IVA</t>
        </is>
      </c>
      <c r="B1" s="48" t="n"/>
      <c r="C1" s="48" t="n"/>
      <c r="D1" s="48" t="n"/>
      <c r="E1" s="48" t="n"/>
      <c r="F1" s="48" t="n"/>
      <c r="G1" s="48" t="n"/>
      <c r="H1" s="48" t="n"/>
      <c r="I1" s="48" t="n"/>
      <c r="J1" s="49" t="n"/>
    </row>
    <row r="2" ht="34" customHeight="1">
      <c r="A2" s="2" t="inlineStr">
        <is>
          <t>Resumo interno do período declarativo. Confirmar taxas, prazos e enquadramento na fonte oficial aplicável.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/>
    <row r="4" ht="23" customHeight="1">
      <c r="A4" s="3" t="inlineStr">
        <is>
          <t>Período declarativo</t>
        </is>
      </c>
      <c r="B4" s="4">
        <f>'Conferência'!$B$4</f>
        <v/>
      </c>
      <c r="C4" s="5" t="n"/>
      <c r="D4" s="5" t="n"/>
      <c r="E4" s="5" t="n"/>
    </row>
    <row r="5" ht="23" customHeight="1">
      <c r="A5" s="3" t="inlineStr">
        <is>
          <t>Data de início</t>
        </is>
      </c>
      <c r="B5" s="6">
        <f>'Conferência'!$B$5</f>
        <v/>
      </c>
      <c r="D5" s="3" t="inlineStr">
        <is>
          <t>Data de fim</t>
        </is>
      </c>
      <c r="E5" s="6">
        <f>'Conferência'!$B$6</f>
        <v/>
      </c>
    </row>
    <row r="6" ht="23" customHeight="1"/>
    <row r="7" ht="32" customHeight="1">
      <c r="A7" s="7" t="inlineStr">
        <is>
          <t>IVA liquidado incluído</t>
        </is>
      </c>
      <c r="B7" s="8" t="n"/>
      <c r="C7" s="8" t="n"/>
      <c r="D7" s="7" t="inlineStr">
        <is>
          <t>IVA dedutível incluído</t>
        </is>
      </c>
      <c r="E7" s="8" t="n"/>
      <c r="F7" s="8" t="n"/>
      <c r="G7" s="7" t="inlineStr">
        <is>
          <t>Saldo após crédito anterior</t>
        </is>
      </c>
      <c r="H7" s="8" t="n"/>
      <c r="I7" s="8" t="n"/>
    </row>
    <row r="8" ht="27" customHeight="1">
      <c r="A8" s="9">
        <f>'Conferência'!$B$19</f>
        <v/>
      </c>
      <c r="B8" s="10" t="n"/>
      <c r="C8" s="10" t="n"/>
      <c r="D8" s="9">
        <f>'Conferência'!$B$20</f>
        <v/>
      </c>
      <c r="E8" s="10" t="n"/>
      <c r="F8" s="10" t="n"/>
      <c r="G8" s="9">
        <f>'Conferência'!$B$22</f>
        <v/>
      </c>
      <c r="H8" s="10" t="n"/>
      <c r="I8" s="10" t="n"/>
    </row>
    <row r="9" ht="18" customHeight="1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</row>
    <row r="10" ht="23" customHeight="1"/>
    <row r="11" ht="32" customHeight="1">
      <c r="A11" s="7" t="inlineStr">
        <is>
          <t>IVA a pagar — conferência</t>
        </is>
      </c>
      <c r="B11" s="8" t="n"/>
      <c r="C11" s="8" t="n"/>
      <c r="D11" s="7" t="inlineStr">
        <is>
          <t>Crédito a transportar — conferência</t>
        </is>
      </c>
      <c r="E11" s="8" t="n"/>
      <c r="F11" s="8" t="n"/>
      <c r="G11" s="7" t="inlineStr">
        <is>
          <t>Linhas a rever</t>
        </is>
      </c>
      <c r="H11" s="8" t="n"/>
      <c r="I11" s="8" t="n"/>
    </row>
    <row r="12" ht="27" customHeight="1">
      <c r="A12" s="9">
        <f>'Conferência'!$B$23</f>
        <v/>
      </c>
      <c r="B12" s="10" t="n"/>
      <c r="C12" s="10" t="n"/>
      <c r="D12" s="9">
        <f>'Conferência'!$B$24</f>
        <v/>
      </c>
      <c r="E12" s="10" t="n"/>
      <c r="F12" s="10" t="n"/>
      <c r="G12" s="11">
        <f>'Conferência'!$B$27</f>
        <v/>
      </c>
      <c r="H12" s="10" t="n"/>
      <c r="I12" s="10" t="n"/>
    </row>
    <row r="13" ht="18" customHeight="1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</row>
    <row r="14" ht="23" customHeight="1"/>
    <row r="15" ht="23" customHeight="1">
      <c r="A15" s="3" t="inlineStr">
        <is>
          <t>Estado global</t>
        </is>
      </c>
      <c r="B15" s="4">
        <f>'Conferência'!$B$30</f>
        <v/>
      </c>
      <c r="C15" s="5" t="n"/>
      <c r="D15" s="5" t="n"/>
      <c r="E15" s="5" t="n"/>
    </row>
    <row r="16" ht="23" customHeight="1">
      <c r="A16" s="3" t="inlineStr">
        <is>
          <t>Controlo final dos totais</t>
        </is>
      </c>
      <c r="B16" s="4">
        <f>'Conferência'!$C$29</f>
        <v/>
      </c>
      <c r="C16" s="5" t="n"/>
      <c r="D16" s="5" t="n"/>
      <c r="E16" s="5" t="n"/>
    </row>
    <row r="17" ht="23" customHeight="1">
      <c r="A17" s="3" t="inlineStr">
        <is>
          <t>Estado das datas do período</t>
        </is>
      </c>
      <c r="B17" s="4">
        <f>'Conferência'!$C$5</f>
        <v/>
      </c>
      <c r="C17" s="5" t="n"/>
      <c r="D17" s="5" t="n"/>
      <c r="E17" s="5" t="n"/>
    </row>
    <row r="18"/>
    <row r="19"/>
    <row r="20"/>
    <row r="21">
      <c r="A21" s="8" t="inlineStr">
        <is>
          <t>Indicador</t>
        </is>
      </c>
      <c r="B21" s="12" t="inlineStr">
        <is>
          <t>Valor</t>
        </is>
      </c>
    </row>
    <row r="22">
      <c r="A22" s="5" t="inlineStr">
        <is>
          <t>IVA liquidado</t>
        </is>
      </c>
      <c r="B22" s="13">
        <f>'Conferência'!$B$19</f>
        <v/>
      </c>
    </row>
    <row r="23">
      <c r="A23" s="5" t="inlineStr">
        <is>
          <t>IVA dedutível</t>
        </is>
      </c>
      <c r="B23" s="13">
        <f>'Conferência'!$B$20</f>
        <v/>
      </c>
    </row>
    <row r="24">
      <c r="A24" s="5" t="inlineStr">
        <is>
          <t>IVA a pagar</t>
        </is>
      </c>
      <c r="B24" s="13">
        <f>'Conferência'!$B$23</f>
        <v/>
      </c>
    </row>
    <row r="25">
      <c r="A25" s="5" t="inlineStr">
        <is>
          <t>Crédito a transportar</t>
        </is>
      </c>
      <c r="B25" s="13">
        <f>'Conferência'!$B$24</f>
        <v/>
      </c>
    </row>
    <row r="26"/>
    <row r="27"/>
    <row r="28">
      <c r="A28" s="8" t="inlineStr">
        <is>
          <t>Tipo de operação</t>
        </is>
      </c>
      <c r="B28" s="12" t="inlineStr">
        <is>
          <t>Base tributável</t>
        </is>
      </c>
    </row>
    <row r="29">
      <c r="A29" s="5" t="inlineStr">
        <is>
          <t>Operação interna</t>
        </is>
      </c>
      <c r="B29" s="13">
        <f>'Conferência'!$B$14</f>
        <v/>
      </c>
    </row>
    <row r="30">
      <c r="A30" s="5" t="inlineStr">
        <is>
          <t>Aquisição intracomunitária</t>
        </is>
      </c>
      <c r="B30" s="13">
        <f>'Conferência'!$B$15</f>
        <v/>
      </c>
    </row>
    <row r="31">
      <c r="A31" s="5" t="inlineStr">
        <is>
          <t>Importação</t>
        </is>
      </c>
      <c r="B31" s="13">
        <f>'Conferência'!$B$16</f>
        <v/>
      </c>
    </row>
    <row r="32">
      <c r="A32" s="5" t="inlineStr">
        <is>
          <t>Regularizações e outras</t>
        </is>
      </c>
      <c r="B32" s="13">
        <f>'Conferência'!$B$17</f>
        <v/>
      </c>
    </row>
    <row r="33">
      <c r="B33">
        <f>""</f>
        <v/>
      </c>
    </row>
    <row r="34">
      <c r="B34">
        <f>""</f>
        <v/>
      </c>
    </row>
    <row r="35">
      <c r="B35">
        <f>""</f>
        <v/>
      </c>
    </row>
    <row r="36">
      <c r="B36">
        <f>""</f>
        <v/>
      </c>
    </row>
    <row r="37">
      <c r="B37">
        <f>""</f>
        <v/>
      </c>
    </row>
    <row r="38">
      <c r="B38">
        <f>""</f>
        <v/>
      </c>
    </row>
    <row r="39">
      <c r="B39">
        <f>""</f>
        <v/>
      </c>
    </row>
    <row r="40">
      <c r="B40">
        <f>""</f>
        <v/>
      </c>
    </row>
    <row r="41">
      <c r="B41">
        <f>""</f>
        <v/>
      </c>
    </row>
    <row r="42">
      <c r="B42">
        <f>""</f>
        <v/>
      </c>
    </row>
    <row r="43">
      <c r="B43">
        <f>""</f>
        <v/>
      </c>
    </row>
    <row r="44">
      <c r="B44">
        <f>""</f>
        <v/>
      </c>
    </row>
    <row r="45">
      <c r="B45">
        <f>""</f>
        <v/>
      </c>
    </row>
    <row r="46">
      <c r="B46">
        <f>""</f>
        <v/>
      </c>
    </row>
    <row r="47">
      <c r="B47">
        <f>""</f>
        <v/>
      </c>
    </row>
    <row r="48">
      <c r="B48">
        <f>""</f>
        <v/>
      </c>
    </row>
    <row r="49">
      <c r="B49">
        <f>""</f>
        <v/>
      </c>
    </row>
    <row r="50">
      <c r="B50">
        <f>""</f>
        <v/>
      </c>
    </row>
    <row r="51">
      <c r="B51">
        <f>""</f>
        <v/>
      </c>
    </row>
    <row r="52">
      <c r="B52">
        <f>""</f>
        <v/>
      </c>
    </row>
    <row r="53">
      <c r="B53">
        <f>""</f>
        <v/>
      </c>
    </row>
    <row r="54">
      <c r="B54">
        <f>""</f>
        <v/>
      </c>
    </row>
    <row r="55">
      <c r="B55">
        <f>""</f>
        <v/>
      </c>
    </row>
    <row r="56">
      <c r="B56">
        <f>""</f>
        <v/>
      </c>
    </row>
    <row r="57">
      <c r="B57">
        <f>""</f>
        <v/>
      </c>
    </row>
    <row r="58">
      <c r="B58">
        <f>""</f>
        <v/>
      </c>
    </row>
    <row r="59">
      <c r="B59">
        <f>""</f>
        <v/>
      </c>
    </row>
    <row r="60">
      <c r="B60">
        <f>""</f>
        <v/>
      </c>
    </row>
    <row r="61">
      <c r="B61">
        <f>""</f>
        <v/>
      </c>
    </row>
    <row r="62">
      <c r="B62">
        <f>""</f>
        <v/>
      </c>
    </row>
    <row r="63">
      <c r="B63">
        <f>""</f>
        <v/>
      </c>
    </row>
    <row r="64">
      <c r="B64">
        <f>""</f>
        <v/>
      </c>
    </row>
    <row r="65">
      <c r="B65">
        <f>""</f>
        <v/>
      </c>
    </row>
    <row r="66">
      <c r="B66">
        <f>""</f>
        <v/>
      </c>
    </row>
    <row r="67">
      <c r="B67">
        <f>""</f>
        <v/>
      </c>
    </row>
    <row r="68">
      <c r="B68">
        <f>""</f>
        <v/>
      </c>
    </row>
    <row r="69">
      <c r="B69">
        <f>""</f>
        <v/>
      </c>
    </row>
    <row r="70">
      <c r="B70">
        <f>""</f>
        <v/>
      </c>
    </row>
    <row r="71">
      <c r="B71">
        <f>""</f>
        <v/>
      </c>
    </row>
    <row r="72">
      <c r="B72">
        <f>""</f>
        <v/>
      </c>
    </row>
    <row r="73">
      <c r="B73">
        <f>""</f>
        <v/>
      </c>
    </row>
    <row r="74">
      <c r="B74">
        <f>""</f>
        <v/>
      </c>
    </row>
    <row r="75">
      <c r="B75">
        <f>""</f>
        <v/>
      </c>
    </row>
    <row r="76">
      <c r="B76">
        <f>""</f>
        <v/>
      </c>
    </row>
    <row r="77">
      <c r="B77">
        <f>""</f>
        <v/>
      </c>
    </row>
    <row r="78">
      <c r="B78">
        <f>""</f>
        <v/>
      </c>
    </row>
    <row r="79">
      <c r="B79">
        <f>""</f>
        <v/>
      </c>
    </row>
    <row r="80">
      <c r="B80">
        <f>""</f>
        <v/>
      </c>
    </row>
    <row r="81">
      <c r="B81">
        <f>""</f>
        <v/>
      </c>
    </row>
    <row r="82">
      <c r="B82">
        <f>""</f>
        <v/>
      </c>
    </row>
    <row r="83">
      <c r="B83">
        <f>""</f>
        <v/>
      </c>
    </row>
    <row r="84">
      <c r="B84">
        <f>""</f>
        <v/>
      </c>
    </row>
    <row r="85">
      <c r="B85">
        <f>""</f>
        <v/>
      </c>
    </row>
    <row r="86">
      <c r="B86">
        <f>""</f>
        <v/>
      </c>
    </row>
    <row r="87">
      <c r="B87">
        <f>""</f>
        <v/>
      </c>
    </row>
    <row r="88">
      <c r="B88">
        <f>""</f>
        <v/>
      </c>
    </row>
    <row r="89">
      <c r="B89">
        <f>""</f>
        <v/>
      </c>
    </row>
    <row r="90">
      <c r="B90">
        <f>""</f>
        <v/>
      </c>
    </row>
    <row r="91">
      <c r="B91">
        <f>""</f>
        <v/>
      </c>
    </row>
    <row r="92">
      <c r="B92">
        <f>""</f>
        <v/>
      </c>
    </row>
    <row r="93">
      <c r="B93">
        <f>""</f>
        <v/>
      </c>
    </row>
    <row r="94">
      <c r="B94">
        <f>""</f>
        <v/>
      </c>
    </row>
    <row r="95">
      <c r="B95">
        <f>""</f>
        <v/>
      </c>
    </row>
    <row r="96">
      <c r="B96">
        <f>""</f>
        <v/>
      </c>
    </row>
    <row r="97">
      <c r="B97">
        <f>""</f>
        <v/>
      </c>
    </row>
    <row r="98">
      <c r="B98">
        <f>""</f>
        <v/>
      </c>
    </row>
    <row r="99">
      <c r="B99">
        <f>""</f>
        <v/>
      </c>
    </row>
    <row r="100">
      <c r="B100">
        <f>""</f>
        <v/>
      </c>
    </row>
    <row r="101">
      <c r="B101">
        <f>""</f>
        <v/>
      </c>
    </row>
  </sheetData>
  <mergeCells count="1">
    <mergeCell ref="A1:J1"/>
  </mergeCells>
  <conditionalFormatting sqref="G12">
    <cfRule type="expression" priority="1" dxfId="0">
      <formula>$G12=0</formula>
    </cfRule>
    <cfRule type="expression" priority="2" dxfId="1">
      <formula>$G12&gt;0</formula>
    </cfRule>
  </conditionalFormatting>
  <conditionalFormatting sqref="B15:E17">
    <cfRule type="expression" priority="3" dxfId="0">
      <formula>$B15="OK"</formula>
    </cfRule>
    <cfRule type="expression" priority="4" dxfId="0">
      <formula>LEFT($B15,6)="Pronto"</formula>
    </cfRule>
    <cfRule type="expression" priority="5" dxfId="1">
      <formula>LEFT($B15,5)="REVER"</formula>
    </cfRule>
    <cfRule type="expression" priority="6" dxfId="2">
      <formula>LEFT($B15,10)="Preencher"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111"/>
  <sheetViews>
    <sheetView zoomScale="90" workbookViewId="0">
      <pane ySplit="11" topLeftCell="A1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4" customWidth="1" min="3" max="3"/>
    <col width="16" customWidth="1" min="4" max="4"/>
    <col width="28" customWidth="1" min="5" max="5"/>
    <col width="38" customWidth="1" min="6" max="6"/>
    <col width="28" customWidth="1" min="7" max="7"/>
    <col width="16" customWidth="1" min="8" max="8"/>
    <col width="18" customWidth="1" min="9" max="9"/>
    <col width="25" customWidth="1" min="10" max="10"/>
    <col width="18" customWidth="1" min="11" max="11"/>
    <col width="18" customWidth="1" min="12" max="12"/>
    <col width="14" customWidth="1" min="13" max="13"/>
    <col width="20" customWidth="1" min="14" max="14"/>
    <col width="27" customWidth="1" min="15" max="15"/>
    <col width="28" customWidth="1" min="16" max="16"/>
    <col width="25" customWidth="1" min="17" max="17"/>
    <col width="20" customWidth="1" min="18" max="18"/>
    <col width="20" customWidth="1" min="19" max="19"/>
    <col width="23" customWidth="1" min="20" max="20"/>
    <col width="38" customWidth="1" min="21" max="21"/>
    <col width="42" customWidth="1" min="22" max="22"/>
  </cols>
  <sheetData>
    <row r="1" ht="26" customHeight="1">
      <c r="A1" s="1" t="inlineStr">
        <is>
          <t>Lançamentos e conferência documental</t>
        </is>
      </c>
      <c r="B1" s="48" t="n"/>
      <c r="C1" s="48" t="n"/>
      <c r="D1" s="48" t="n"/>
      <c r="E1" s="48" t="n"/>
      <c r="F1" s="48" t="n"/>
      <c r="G1" s="48" t="n"/>
      <c r="H1" s="48" t="n"/>
      <c r="I1" s="48" t="n"/>
      <c r="J1" s="48" t="n"/>
      <c r="K1" s="48" t="n"/>
      <c r="L1" s="48" t="n"/>
      <c r="M1" s="48" t="n"/>
      <c r="N1" s="48" t="n"/>
      <c r="O1" s="48" t="n"/>
      <c r="P1" s="48" t="n"/>
      <c r="Q1" s="48" t="n"/>
      <c r="R1" s="48" t="n"/>
      <c r="S1" s="48" t="n"/>
      <c r="T1" s="48" t="n"/>
      <c r="U1" s="48" t="n"/>
      <c r="V1" s="49" t="n"/>
    </row>
    <row r="2" ht="34" customHeight="1">
      <c r="A2" s="2" t="inlineStr">
        <is>
          <t>Registe uma linha por operação ou documento. Os exemplos estão excluídos do apuramento e devem ser substituídos antes da utilização.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</row>
    <row r="4" ht="34" customHeight="1">
      <c r="A4" s="14" t="inlineStr">
        <is>
          <t>O tratamento de IVA, a taxa e a elegibilidade documental devem ser confirmados pelo utilizador. Esta folha não determina enquadramento fiscal.</t>
        </is>
      </c>
      <c r="B4" s="14" t="n"/>
      <c r="C4" s="14" t="n"/>
      <c r="D4" s="14" t="n"/>
      <c r="E4" s="14" t="n"/>
      <c r="F4" s="14" t="n"/>
      <c r="G4" s="14" t="n"/>
      <c r="H4" s="14" t="n"/>
      <c r="I4" s="14" t="n"/>
      <c r="J4" s="14" t="n"/>
      <c r="K4" s="14" t="n"/>
      <c r="L4" s="14" t="n"/>
      <c r="M4" s="14" t="n"/>
      <c r="N4" s="14" t="n"/>
      <c r="O4" s="14" t="n"/>
      <c r="P4" s="14" t="n"/>
      <c r="Q4" s="14" t="n"/>
      <c r="R4" s="14" t="n"/>
      <c r="S4" s="14" t="n"/>
      <c r="T4" s="14" t="n"/>
      <c r="U4" s="14" t="n"/>
      <c r="V4" s="14" t="n"/>
    </row>
    <row r="11" ht="42" customHeight="1">
      <c r="A11" s="7" t="inlineStr">
        <is>
          <t>ID</t>
        </is>
      </c>
      <c r="B11" s="7" t="inlineStr">
        <is>
          <t>Incluir no apuramento?</t>
        </is>
      </c>
      <c r="C11" s="7" t="inlineStr">
        <is>
          <t>Data da operação</t>
        </is>
      </c>
      <c r="D11" s="7" t="inlineStr">
        <is>
          <t>Data do documento</t>
        </is>
      </c>
      <c r="E11" s="7" t="inlineStr">
        <is>
          <t>Tipo de operação</t>
        </is>
      </c>
      <c r="F11" s="7" t="inlineStr">
        <is>
          <t>Descrição da operação</t>
        </is>
      </c>
      <c r="G11" s="7" t="inlineStr">
        <is>
          <t>Entidade</t>
        </is>
      </c>
      <c r="H11" s="7" t="inlineStr">
        <is>
          <t>NIF/IVA</t>
        </is>
      </c>
      <c r="I11" s="7" t="inlineStr">
        <is>
          <t>País/território</t>
        </is>
      </c>
      <c r="J11" s="7" t="inlineStr">
        <is>
          <t>N.º do documento de suporte</t>
        </is>
      </c>
      <c r="K11" s="7" t="inlineStr">
        <is>
          <t>Base tributável</t>
        </is>
      </c>
      <c r="L11" s="7" t="inlineStr">
        <is>
          <t>Código de taxa</t>
        </is>
      </c>
      <c r="M11" s="7" t="inlineStr">
        <is>
          <t>Taxa aplicável</t>
        </is>
      </c>
      <c r="N11" s="7" t="inlineStr">
        <is>
          <t>IVA indicado no documento</t>
        </is>
      </c>
      <c r="O11" s="7" t="inlineStr">
        <is>
          <t>Tratamento do IVA</t>
        </is>
      </c>
      <c r="P11" s="7" t="inlineStr">
        <is>
          <t>Documento elegível confirmado?</t>
        </is>
      </c>
      <c r="Q11" s="7" t="inlineStr">
        <is>
          <t>Considerar IVA dedutível?</t>
        </is>
      </c>
      <c r="R11" s="7" t="inlineStr">
        <is>
          <t>IVA liquidado no apuramento</t>
        </is>
      </c>
      <c r="S11" s="7" t="inlineStr">
        <is>
          <t>IVA dedutível no apuramento</t>
        </is>
      </c>
      <c r="T11" s="7" t="inlineStr">
        <is>
          <t>Diferença IVA indicado/calculado</t>
        </is>
      </c>
      <c r="U11" s="7" t="inlineStr">
        <is>
          <t>Estado da conferência</t>
        </is>
      </c>
      <c r="V11" s="7" t="inlineStr">
        <is>
          <t>Observações</t>
        </is>
      </c>
    </row>
    <row r="12" ht="33" customHeight="1">
      <c r="A12" s="15">
        <f>IF($C12="","",ROW()-11)</f>
        <v/>
      </c>
      <c r="B12" s="16" t="inlineStr">
        <is>
          <t>Não</t>
        </is>
      </c>
      <c r="C12" s="17" t="n">
        <v>46028</v>
      </c>
      <c r="D12" s="17" t="n">
        <v>46028</v>
      </c>
      <c r="E12" s="18" t="inlineStr">
        <is>
          <t>Operação interna</t>
        </is>
      </c>
      <c r="F12" s="18" t="inlineStr">
        <is>
          <t>Prestação de serviços de design</t>
        </is>
      </c>
      <c r="G12" s="18" t="inlineStr">
        <is>
          <t>Cliente Exemplo Atlântico, Lda.</t>
        </is>
      </c>
      <c r="H12" s="19" t="inlineStr">
        <is>
          <t>PT 000000001</t>
        </is>
      </c>
      <c r="I12" s="16" t="inlineStr">
        <is>
          <t>Portugal</t>
        </is>
      </c>
      <c r="J12" s="20" t="inlineStr">
        <is>
          <t>FT EX/2026/001</t>
        </is>
      </c>
      <c r="K12" s="21" t="n">
        <v>1250</v>
      </c>
      <c r="L12" s="16" t="inlineStr">
        <is>
          <t>Taxa 1</t>
        </is>
      </c>
      <c r="M12" s="22">
        <f>IF($A12="","",IF($L12="","",IFERROR(VLOOKUP($L12,'Conferência'!$H$5:$I$9,2,FALSE),"")))</f>
        <v/>
      </c>
      <c r="N12" s="21" t="n"/>
      <c r="O12" s="18" t="inlineStr">
        <is>
          <t>Liquidado</t>
        </is>
      </c>
      <c r="P12" s="16" t="inlineStr">
        <is>
          <t>Por confirmar</t>
        </is>
      </c>
      <c r="Q12" s="16" t="inlineStr">
        <is>
          <t>Não</t>
        </is>
      </c>
      <c r="R12" s="13">
        <f>IF($A12="","",IF($B12&lt;&gt;"Sim",0,IF(OR($O12="Liquidado",$O12="Liquidado e dedutível"),IFERROR($N12,0),0)))</f>
        <v/>
      </c>
      <c r="S12" s="13">
        <f>IF($A12="","",IF($B12&lt;&gt;"Sim",0,IF(AND(OR($O12="Dedutível",$O12="Liquidado e dedutível"),$P12="Sim",$Q12="Sim"),IFERROR($N12,0),0)))</f>
        <v/>
      </c>
      <c r="T12" s="13">
        <f>IF($A12="","",IF(OR($K12="",$M12="",$N12=""),"",IFERROR($N12-ROUND($K12*$M12,2),"")))</f>
        <v/>
      </c>
      <c r="U12" s="23">
        <f>IFERROR(IF($A12="","",IF($B12&lt;&gt;"Sim","Excluído do apuramento",IF(OR('Conferência'!$B$5="",'Conferência'!$B$6=""),"Rever: datas do período por preencher",IF($C12="","Rever: data da operação em falta",IF(OR($C12&lt;'Conferência'!$B$5,$C12&gt;'Conferência'!$B$6),"Rever: fora do período",IF($E12="","Rever: tipo de operação em falta",IF($O12="","Rever: tratamento IVA em falta",IF($O12="A confirmar","Rever: tratamento IVA por confirmar",IF(AND($O12&lt;&gt;"Sem IVA/fora do apuramento",OR($L12="",$M12="",$L12="Não aplicável")),"Rever: taxa por definir",IF(AND(OR($O12="Liquidado",$O12="Dedutível",$O12="Liquidado e dedutível"),$N12=""),"Rever: IVA indicado em falta",IF(AND(OR($O12="Dedutível",$O12="Liquidado e dedutível"),$J12=""),"Rever: documento de suporte em falta",IF(AND(OR($O12="Dedutível",$O12="Liquidado e dedutível"),$Q12="Sim",$P12&lt;&gt;"Sim"),"Rever: confirmação do documento em falta",IF(AND($O12="Sem IVA/fora do apuramento",$N12&lt;&gt;"",$N12&lt;&gt;0),"Rever: IVA indicado com tratamento sem IVA",IF(AND($T12&lt;&gt;"",MAX($T12,-$T12)&gt;'Conferência'!$B$8),"Rever: divergência IVA",IF(AND(OR($O12="Dedutível",$O12="Liquidado e dedutível"),$Q12&lt;&gt;"Sim"),"Não deduzido","OK"))))))))))))))),"Rever: dados inválidos")</f>
        <v/>
      </c>
      <c r="V12" s="18" t="inlineStr">
        <is>
          <t>Exemplo fictício excluído. Confirmar taxa, IVA e tratamento antes de utilizar.</t>
        </is>
      </c>
    </row>
    <row r="13" ht="33" customHeight="1">
      <c r="A13" s="15">
        <f>IF($C13="","",ROW()-11)</f>
        <v/>
      </c>
      <c r="B13" s="16" t="inlineStr">
        <is>
          <t>Não</t>
        </is>
      </c>
      <c r="C13" s="17" t="n">
        <v>46036</v>
      </c>
      <c r="D13" s="17" t="n">
        <v>46036</v>
      </c>
      <c r="E13" s="18" t="inlineStr">
        <is>
          <t>Operação interna</t>
        </is>
      </c>
      <c r="F13" s="18" t="inlineStr">
        <is>
          <t>Venda de mercadorias</t>
        </is>
      </c>
      <c r="G13" s="18" t="inlineStr">
        <is>
          <t>Comércio Exemplo do Centro, Lda.</t>
        </is>
      </c>
      <c r="H13" s="19" t="inlineStr">
        <is>
          <t>PT 000000002</t>
        </is>
      </c>
      <c r="I13" s="16" t="inlineStr">
        <is>
          <t>Portugal</t>
        </is>
      </c>
      <c r="J13" s="20" t="inlineStr">
        <is>
          <t>FT EX/2026/002</t>
        </is>
      </c>
      <c r="K13" s="21" t="n">
        <v>860</v>
      </c>
      <c r="L13" s="16" t="inlineStr">
        <is>
          <t>Taxa 1</t>
        </is>
      </c>
      <c r="M13" s="22">
        <f>IF($A13="","",IF($L13="","",IFERROR(VLOOKUP($L13,'Conferência'!$H$5:$I$9,2,FALSE),"")))</f>
        <v/>
      </c>
      <c r="N13" s="21" t="n"/>
      <c r="O13" s="18" t="inlineStr">
        <is>
          <t>Liquidado</t>
        </is>
      </c>
      <c r="P13" s="16" t="inlineStr">
        <is>
          <t>Por confirmar</t>
        </is>
      </c>
      <c r="Q13" s="16" t="inlineStr">
        <is>
          <t>Não</t>
        </is>
      </c>
      <c r="R13" s="13">
        <f>IF($A13="","",IF($B13&lt;&gt;"Sim",0,IF(OR($O13="Liquidado",$O13="Liquidado e dedutível"),IFERROR($N13,0),0)))</f>
        <v/>
      </c>
      <c r="S13" s="13">
        <f>IF($A13="","",IF($B13&lt;&gt;"Sim",0,IF(AND(OR($O13="Dedutível",$O13="Liquidado e dedutível"),$P13="Sim",$Q13="Sim"),IFERROR($N13,0),0)))</f>
        <v/>
      </c>
      <c r="T13" s="13">
        <f>IF($A13="","",IF(OR($K13="",$M13="",$N13=""),"",IFERROR($N13-ROUND($K13*$M13,2),"")))</f>
        <v/>
      </c>
      <c r="U13" s="23">
        <f>IFERROR(IF($A13="","",IF($B13&lt;&gt;"Sim","Excluído do apuramento",IF(OR('Conferência'!$B$5="",'Conferência'!$B$6=""),"Rever: datas do período por preencher",IF($C13="","Rever: data da operação em falta",IF(OR($C13&lt;'Conferência'!$B$5,$C13&gt;'Conferência'!$B$6),"Rever: fora do período",IF($E13="","Rever: tipo de operação em falta",IF($O13="","Rever: tratamento IVA em falta",IF($O13="A confirmar","Rever: tratamento IVA por confirmar",IF(AND($O13&lt;&gt;"Sem IVA/fora do apuramento",OR($L13="",$M13="",$L13="Não aplicável")),"Rever: taxa por definir",IF(AND(OR($O13="Liquidado",$O13="Dedutível",$O13="Liquidado e dedutível"),$N13=""),"Rever: IVA indicado em falta",IF(AND(OR($O13="Dedutível",$O13="Liquidado e dedutível"),$J13=""),"Rever: documento de suporte em falta",IF(AND(OR($O13="Dedutível",$O13="Liquidado e dedutível"),$Q13="Sim",$P13&lt;&gt;"Sim"),"Rever: confirmação do documento em falta",IF(AND($O13="Sem IVA/fora do apuramento",$N13&lt;&gt;"",$N13&lt;&gt;0),"Rever: IVA indicado com tratamento sem IVA",IF(AND($T13&lt;&gt;"",MAX($T13,-$T13)&gt;'Conferência'!$B$8),"Rever: divergência IVA",IF(AND(OR($O13="Dedutível",$O13="Liquidado e dedutível"),$Q13&lt;&gt;"Sim"),"Não deduzido","OK"))))))))))))))),"Rever: dados inválidos")</f>
        <v/>
      </c>
      <c r="V13" s="18" t="inlineStr">
        <is>
          <t>Exemplo fictício excluído. Confirmar taxa, IVA e tratamento antes de utilizar.</t>
        </is>
      </c>
    </row>
    <row r="14" ht="33" customHeight="1">
      <c r="A14" s="15">
        <f>IF($C14="","",ROW()-11)</f>
        <v/>
      </c>
      <c r="B14" s="16" t="inlineStr">
        <is>
          <t>Não</t>
        </is>
      </c>
      <c r="C14" s="17" t="n">
        <v>46042</v>
      </c>
      <c r="D14" s="17" t="n">
        <v>46042</v>
      </c>
      <c r="E14" s="18" t="inlineStr">
        <is>
          <t>Operação interna</t>
        </is>
      </c>
      <c r="F14" s="18" t="inlineStr">
        <is>
          <t>Material de escritório</t>
        </is>
      </c>
      <c r="G14" s="18" t="inlineStr">
        <is>
          <t>Fornecedor Exemplo Papel, Lda.</t>
        </is>
      </c>
      <c r="H14" s="19" t="inlineStr">
        <is>
          <t>PT 000000003</t>
        </is>
      </c>
      <c r="I14" s="16" t="inlineStr">
        <is>
          <t>Portugal</t>
        </is>
      </c>
      <c r="J14" s="20" t="inlineStr">
        <is>
          <t>FAC EX/2026/103</t>
        </is>
      </c>
      <c r="K14" s="21" t="n">
        <v>184.5</v>
      </c>
      <c r="L14" s="16" t="inlineStr">
        <is>
          <t>Taxa 1</t>
        </is>
      </c>
      <c r="M14" s="22">
        <f>IF($A14="","",IF($L14="","",IFERROR(VLOOKUP($L14,'Conferência'!$H$5:$I$9,2,FALSE),"")))</f>
        <v/>
      </c>
      <c r="N14" s="21" t="n"/>
      <c r="O14" s="18" t="inlineStr">
        <is>
          <t>Dedutível</t>
        </is>
      </c>
      <c r="P14" s="16" t="inlineStr">
        <is>
          <t>Por confirmar</t>
        </is>
      </c>
      <c r="Q14" s="16" t="inlineStr">
        <is>
          <t>Não</t>
        </is>
      </c>
      <c r="R14" s="13">
        <f>IF($A14="","",IF($B14&lt;&gt;"Sim",0,IF(OR($O14="Liquidado",$O14="Liquidado e dedutível"),IFERROR($N14,0),0)))</f>
        <v/>
      </c>
      <c r="S14" s="13">
        <f>IF($A14="","",IF($B14&lt;&gt;"Sim",0,IF(AND(OR($O14="Dedutível",$O14="Liquidado e dedutível"),$P14="Sim",$Q14="Sim"),IFERROR($N14,0),0)))</f>
        <v/>
      </c>
      <c r="T14" s="13">
        <f>IF($A14="","",IF(OR($K14="",$M14="",$N14=""),"",IFERROR($N14-ROUND($K14*$M14,2),"")))</f>
        <v/>
      </c>
      <c r="U14" s="23">
        <f>IFERROR(IF($A14="","",IF($B14&lt;&gt;"Sim","Excluído do apuramento",IF(OR('Conferência'!$B$5="",'Conferência'!$B$6=""),"Rever: datas do período por preencher",IF($C14="","Rever: data da operação em falta",IF(OR($C14&lt;'Conferência'!$B$5,$C14&gt;'Conferência'!$B$6),"Rever: fora do período",IF($E14="","Rever: tipo de operação em falta",IF($O14="","Rever: tratamento IVA em falta",IF($O14="A confirmar","Rever: tratamento IVA por confirmar",IF(AND($O14&lt;&gt;"Sem IVA/fora do apuramento",OR($L14="",$M14="",$L14="Não aplicável")),"Rever: taxa por definir",IF(AND(OR($O14="Liquidado",$O14="Dedutível",$O14="Liquidado e dedutível"),$N14=""),"Rever: IVA indicado em falta",IF(AND(OR($O14="Dedutível",$O14="Liquidado e dedutível"),$J14=""),"Rever: documento de suporte em falta",IF(AND(OR($O14="Dedutível",$O14="Liquidado e dedutível"),$Q14="Sim",$P14&lt;&gt;"Sim"),"Rever: confirmação do documento em falta",IF(AND($O14="Sem IVA/fora do apuramento",$N14&lt;&gt;"",$N14&lt;&gt;0),"Rever: IVA indicado com tratamento sem IVA",IF(AND($T14&lt;&gt;"",MAX($T14,-$T14)&gt;'Conferência'!$B$8),"Rever: divergência IVA",IF(AND(OR($O14="Dedutível",$O14="Liquidado e dedutível"),$Q14&lt;&gt;"Sim"),"Não deduzido","OK"))))))))))))))),"Rever: dados inválidos")</f>
        <v/>
      </c>
      <c r="V14" s="18" t="inlineStr">
        <is>
          <t>Exemplo fictício excluído. Confirmar taxa, IVA e tratamento antes de utilizar.</t>
        </is>
      </c>
    </row>
    <row r="15" ht="33" customHeight="1">
      <c r="A15" s="15">
        <f>IF($C15="","",ROW()-11)</f>
        <v/>
      </c>
      <c r="B15" s="16" t="inlineStr">
        <is>
          <t>Não</t>
        </is>
      </c>
      <c r="C15" s="17" t="n">
        <v>46056</v>
      </c>
      <c r="D15" s="17" t="n">
        <v>46056</v>
      </c>
      <c r="E15" s="18" t="inlineStr">
        <is>
          <t>Operação interna</t>
        </is>
      </c>
      <c r="F15" s="18" t="inlineStr">
        <is>
          <t>Reparação de equipamento informático</t>
        </is>
      </c>
      <c r="G15" s="18" t="inlineStr">
        <is>
          <t>Oficina Exemplo Digital, Unipessoal Lda.</t>
        </is>
      </c>
      <c r="H15" s="19" t="inlineStr">
        <is>
          <t>PT 000000004</t>
        </is>
      </c>
      <c r="I15" s="16" t="inlineStr">
        <is>
          <t>Portugal</t>
        </is>
      </c>
      <c r="J15" s="20" t="inlineStr">
        <is>
          <t>FAC EX/2026/119</t>
        </is>
      </c>
      <c r="K15" s="21" t="n">
        <v>320</v>
      </c>
      <c r="L15" s="16" t="inlineStr">
        <is>
          <t>Taxa 1</t>
        </is>
      </c>
      <c r="M15" s="22">
        <f>IF($A15="","",IF($L15="","",IFERROR(VLOOKUP($L15,'Conferência'!$H$5:$I$9,2,FALSE),"")))</f>
        <v/>
      </c>
      <c r="N15" s="21" t="n"/>
      <c r="O15" s="18" t="inlineStr">
        <is>
          <t>Dedutível</t>
        </is>
      </c>
      <c r="P15" s="16" t="inlineStr">
        <is>
          <t>Por confirmar</t>
        </is>
      </c>
      <c r="Q15" s="16" t="inlineStr">
        <is>
          <t>Não</t>
        </is>
      </c>
      <c r="R15" s="13">
        <f>IF($A15="","",IF($B15&lt;&gt;"Sim",0,IF(OR($O15="Liquidado",$O15="Liquidado e dedutível"),IFERROR($N15,0),0)))</f>
        <v/>
      </c>
      <c r="S15" s="13">
        <f>IF($A15="","",IF($B15&lt;&gt;"Sim",0,IF(AND(OR($O15="Dedutível",$O15="Liquidado e dedutível"),$P15="Sim",$Q15="Sim"),IFERROR($N15,0),0)))</f>
        <v/>
      </c>
      <c r="T15" s="13">
        <f>IF($A15="","",IF(OR($K15="",$M15="",$N15=""),"",IFERROR($N15-ROUND($K15*$M15,2),"")))</f>
        <v/>
      </c>
      <c r="U15" s="23">
        <f>IFERROR(IF($A15="","",IF($B15&lt;&gt;"Sim","Excluído do apuramento",IF(OR('Conferência'!$B$5="",'Conferência'!$B$6=""),"Rever: datas do período por preencher",IF($C15="","Rever: data da operação em falta",IF(OR($C15&lt;'Conferência'!$B$5,$C15&gt;'Conferência'!$B$6),"Rever: fora do período",IF($E15="","Rever: tipo de operação em falta",IF($O15="","Rever: tratamento IVA em falta",IF($O15="A confirmar","Rever: tratamento IVA por confirmar",IF(AND($O15&lt;&gt;"Sem IVA/fora do apuramento",OR($L15="",$M15="",$L15="Não aplicável")),"Rever: taxa por definir",IF(AND(OR($O15="Liquidado",$O15="Dedutível",$O15="Liquidado e dedutível"),$N15=""),"Rever: IVA indicado em falta",IF(AND(OR($O15="Dedutível",$O15="Liquidado e dedutível"),$J15=""),"Rever: documento de suporte em falta",IF(AND(OR($O15="Dedutível",$O15="Liquidado e dedutível"),$Q15="Sim",$P15&lt;&gt;"Sim"),"Rever: confirmação do documento em falta",IF(AND($O15="Sem IVA/fora do apuramento",$N15&lt;&gt;"",$N15&lt;&gt;0),"Rever: IVA indicado com tratamento sem IVA",IF(AND($T15&lt;&gt;"",MAX($T15,-$T15)&gt;'Conferência'!$B$8),"Rever: divergência IVA",IF(AND(OR($O15="Dedutível",$O15="Liquidado e dedutível"),$Q15&lt;&gt;"Sim"),"Não deduzido","OK"))))))))))))))),"Rever: dados inválidos")</f>
        <v/>
      </c>
      <c r="V15" s="18" t="inlineStr">
        <is>
          <t>Exemplo fictício excluído. Confirmar taxa, IVA e tratamento antes de utilizar.</t>
        </is>
      </c>
    </row>
    <row r="16" ht="33" customHeight="1">
      <c r="A16" s="15">
        <f>IF($C16="","",ROW()-11)</f>
        <v/>
      </c>
      <c r="B16" s="16" t="inlineStr">
        <is>
          <t>Não</t>
        </is>
      </c>
      <c r="C16" s="17" t="n">
        <v>46063</v>
      </c>
      <c r="D16" s="17" t="n">
        <v>46063</v>
      </c>
      <c r="E16" s="18" t="inlineStr">
        <is>
          <t>Aquisição intracomunitária</t>
        </is>
      </c>
      <c r="F16" s="18" t="inlineStr">
        <is>
          <t>Licença anual de software</t>
        </is>
      </c>
      <c r="G16" s="18" t="inlineStr">
        <is>
          <t>Fornecedor UE Exemplo</t>
        </is>
      </c>
      <c r="H16" s="19" t="inlineStr">
        <is>
          <t>EU 000000005</t>
        </is>
      </c>
      <c r="I16" s="16" t="inlineStr">
        <is>
          <t>Espanha</t>
        </is>
      </c>
      <c r="J16" s="20" t="inlineStr">
        <is>
          <t>INV EU-2026-041</t>
        </is>
      </c>
      <c r="K16" s="21" t="n">
        <v>480</v>
      </c>
      <c r="L16" s="16" t="inlineStr">
        <is>
          <t>Taxa 1</t>
        </is>
      </c>
      <c r="M16" s="22">
        <f>IF($A16="","",IF($L16="","",IFERROR(VLOOKUP($L16,'Conferência'!$H$5:$I$9,2,FALSE),"")))</f>
        <v/>
      </c>
      <c r="N16" s="21" t="n"/>
      <c r="O16" s="18" t="inlineStr">
        <is>
          <t>A confirmar</t>
        </is>
      </c>
      <c r="P16" s="16" t="inlineStr">
        <is>
          <t>Por confirmar</t>
        </is>
      </c>
      <c r="Q16" s="16" t="inlineStr">
        <is>
          <t>Não</t>
        </is>
      </c>
      <c r="R16" s="13">
        <f>IF($A16="","",IF($B16&lt;&gt;"Sim",0,IF(OR($O16="Liquidado",$O16="Liquidado e dedutível"),IFERROR($N16,0),0)))</f>
        <v/>
      </c>
      <c r="S16" s="13">
        <f>IF($A16="","",IF($B16&lt;&gt;"Sim",0,IF(AND(OR($O16="Dedutível",$O16="Liquidado e dedutível"),$P16="Sim",$Q16="Sim"),IFERROR($N16,0),0)))</f>
        <v/>
      </c>
      <c r="T16" s="13">
        <f>IF($A16="","",IF(OR($K16="",$M16="",$N16=""),"",IFERROR($N16-ROUND($K16*$M16,2),"")))</f>
        <v/>
      </c>
      <c r="U16" s="23">
        <f>IFERROR(IF($A16="","",IF($B16&lt;&gt;"Sim","Excluído do apuramento",IF(OR('Conferência'!$B$5="",'Conferência'!$B$6=""),"Rever: datas do período por preencher",IF($C16="","Rever: data da operação em falta",IF(OR($C16&lt;'Conferência'!$B$5,$C16&gt;'Conferência'!$B$6),"Rever: fora do período",IF($E16="","Rever: tipo de operação em falta",IF($O16="","Rever: tratamento IVA em falta",IF($O16="A confirmar","Rever: tratamento IVA por confirmar",IF(AND($O16&lt;&gt;"Sem IVA/fora do apuramento",OR($L16="",$M16="",$L16="Não aplicável")),"Rever: taxa por definir",IF(AND(OR($O16="Liquidado",$O16="Dedutível",$O16="Liquidado e dedutível"),$N16=""),"Rever: IVA indicado em falta",IF(AND(OR($O16="Dedutível",$O16="Liquidado e dedutível"),$J16=""),"Rever: documento de suporte em falta",IF(AND(OR($O16="Dedutível",$O16="Liquidado e dedutível"),$Q16="Sim",$P16&lt;&gt;"Sim"),"Rever: confirmação do documento em falta",IF(AND($O16="Sem IVA/fora do apuramento",$N16&lt;&gt;"",$N16&lt;&gt;0),"Rever: IVA indicado com tratamento sem IVA",IF(AND($T16&lt;&gt;"",MAX($T16,-$T16)&gt;'Conferência'!$B$8),"Rever: divergência IVA",IF(AND(OR($O16="Dedutível",$O16="Liquidado e dedutível"),$Q16&lt;&gt;"Sim"),"Não deduzido","OK"))))))))))))))),"Rever: dados inválidos")</f>
        <v/>
      </c>
      <c r="V16" s="18" t="inlineStr">
        <is>
          <t>Exemplo fictício excluído. Confirmar taxa, IVA e tratamento antes de utilizar.</t>
        </is>
      </c>
    </row>
    <row r="17" ht="33" customHeight="1">
      <c r="A17" s="15">
        <f>IF($C17="","",ROW()-11)</f>
        <v/>
      </c>
      <c r="B17" s="16" t="inlineStr">
        <is>
          <t>Não</t>
        </is>
      </c>
      <c r="C17" s="17" t="n">
        <v>46071</v>
      </c>
      <c r="D17" s="17" t="n">
        <v>46071</v>
      </c>
      <c r="E17" s="18" t="inlineStr">
        <is>
          <t>Importação</t>
        </is>
      </c>
      <c r="F17" s="18" t="inlineStr">
        <is>
          <t>Equipamento de embalagem</t>
        </is>
      </c>
      <c r="G17" s="18" t="inlineStr">
        <is>
          <t>Fornecedor Internacional Exemplo</t>
        </is>
      </c>
      <c r="H17" s="19" t="inlineStr">
        <is>
          <t>INT 000000006</t>
        </is>
      </c>
      <c r="I17" s="16" t="inlineStr">
        <is>
          <t>China</t>
        </is>
      </c>
      <c r="J17" s="20" t="inlineStr">
        <is>
          <t>IMP EX/2026/018</t>
        </is>
      </c>
      <c r="K17" s="21" t="n">
        <v>1940</v>
      </c>
      <c r="L17" s="16" t="inlineStr">
        <is>
          <t>Taxa 1</t>
        </is>
      </c>
      <c r="M17" s="22">
        <f>IF($A17="","",IF($L17="","",IFERROR(VLOOKUP($L17,'Conferência'!$H$5:$I$9,2,FALSE),"")))</f>
        <v/>
      </c>
      <c r="N17" s="21" t="n"/>
      <c r="O17" s="18" t="inlineStr">
        <is>
          <t>A confirmar</t>
        </is>
      </c>
      <c r="P17" s="16" t="inlineStr">
        <is>
          <t>Por confirmar</t>
        </is>
      </c>
      <c r="Q17" s="16" t="inlineStr">
        <is>
          <t>Não</t>
        </is>
      </c>
      <c r="R17" s="13">
        <f>IF($A17="","",IF($B17&lt;&gt;"Sim",0,IF(OR($O17="Liquidado",$O17="Liquidado e dedutível"),IFERROR($N17,0),0)))</f>
        <v/>
      </c>
      <c r="S17" s="13">
        <f>IF($A17="","",IF($B17&lt;&gt;"Sim",0,IF(AND(OR($O17="Dedutível",$O17="Liquidado e dedutível"),$P17="Sim",$Q17="Sim"),IFERROR($N17,0),0)))</f>
        <v/>
      </c>
      <c r="T17" s="13">
        <f>IF($A17="","",IF(OR($K17="",$M17="",$N17=""),"",IFERROR($N17-ROUND($K17*$M17,2),"")))</f>
        <v/>
      </c>
      <c r="U17" s="23">
        <f>IFERROR(IF($A17="","",IF($B17&lt;&gt;"Sim","Excluído do apuramento",IF(OR('Conferência'!$B$5="",'Conferência'!$B$6=""),"Rever: datas do período por preencher",IF($C17="","Rever: data da operação em falta",IF(OR($C17&lt;'Conferência'!$B$5,$C17&gt;'Conferência'!$B$6),"Rever: fora do período",IF($E17="","Rever: tipo de operação em falta",IF($O17="","Rever: tratamento IVA em falta",IF($O17="A confirmar","Rever: tratamento IVA por confirmar",IF(AND($O17&lt;&gt;"Sem IVA/fora do apuramento",OR($L17="",$M17="",$L17="Não aplicável")),"Rever: taxa por definir",IF(AND(OR($O17="Liquidado",$O17="Dedutível",$O17="Liquidado e dedutível"),$N17=""),"Rever: IVA indicado em falta",IF(AND(OR($O17="Dedutível",$O17="Liquidado e dedutível"),$J17=""),"Rever: documento de suporte em falta",IF(AND(OR($O17="Dedutível",$O17="Liquidado e dedutível"),$Q17="Sim",$P17&lt;&gt;"Sim"),"Rever: confirmação do documento em falta",IF(AND($O17="Sem IVA/fora do apuramento",$N17&lt;&gt;"",$N17&lt;&gt;0),"Rever: IVA indicado com tratamento sem IVA",IF(AND($T17&lt;&gt;"",MAX($T17,-$T17)&gt;'Conferência'!$B$8),"Rever: divergência IVA",IF(AND(OR($O17="Dedutível",$O17="Liquidado e dedutível"),$Q17&lt;&gt;"Sim"),"Não deduzido","OK"))))))))))))))),"Rever: dados inválidos")</f>
        <v/>
      </c>
      <c r="V17" s="18" t="inlineStr">
        <is>
          <t>Exemplo fictício excluído. Confirmar taxa, IVA e tratamento antes de utilizar.</t>
        </is>
      </c>
    </row>
    <row r="18" ht="33" customHeight="1">
      <c r="A18" s="15">
        <f>IF($C18="","",ROW()-11)</f>
        <v/>
      </c>
      <c r="B18" s="16" t="inlineStr">
        <is>
          <t>Não</t>
        </is>
      </c>
      <c r="C18" s="17" t="n">
        <v>46081</v>
      </c>
      <c r="D18" s="17" t="n">
        <v>46081</v>
      </c>
      <c r="E18" s="18" t="inlineStr">
        <is>
          <t>Regularização</t>
        </is>
      </c>
      <c r="F18" s="18" t="inlineStr">
        <is>
          <t>Nota de crédito sobre prestação de serviços</t>
        </is>
      </c>
      <c r="G18" s="18" t="inlineStr">
        <is>
          <t>Cliente Exemplo Atlântico, Lda.</t>
        </is>
      </c>
      <c r="H18" s="19" t="inlineStr">
        <is>
          <t>PT 000000001</t>
        </is>
      </c>
      <c r="I18" s="16" t="inlineStr">
        <is>
          <t>Portugal</t>
        </is>
      </c>
      <c r="J18" s="20" t="inlineStr">
        <is>
          <t>NC EX/2026/004</t>
        </is>
      </c>
      <c r="K18" s="21" t="n">
        <v>-180</v>
      </c>
      <c r="L18" s="16" t="inlineStr">
        <is>
          <t>Taxa 1</t>
        </is>
      </c>
      <c r="M18" s="22">
        <f>IF($A18="","",IF($L18="","",IFERROR(VLOOKUP($L18,'Conferência'!$H$5:$I$9,2,FALSE),"")))</f>
        <v/>
      </c>
      <c r="N18" s="21" t="n"/>
      <c r="O18" s="18" t="inlineStr">
        <is>
          <t>Liquidado</t>
        </is>
      </c>
      <c r="P18" s="16" t="inlineStr">
        <is>
          <t>Por confirmar</t>
        </is>
      </c>
      <c r="Q18" s="16" t="inlineStr">
        <is>
          <t>Não</t>
        </is>
      </c>
      <c r="R18" s="13">
        <f>IF($A18="","",IF($B18&lt;&gt;"Sim",0,IF(OR($O18="Liquidado",$O18="Liquidado e dedutível"),IFERROR($N18,0),0)))</f>
        <v/>
      </c>
      <c r="S18" s="13">
        <f>IF($A18="","",IF($B18&lt;&gt;"Sim",0,IF(AND(OR($O18="Dedutível",$O18="Liquidado e dedutível"),$P18="Sim",$Q18="Sim"),IFERROR($N18,0),0)))</f>
        <v/>
      </c>
      <c r="T18" s="13">
        <f>IF($A18="","",IF(OR($K18="",$M18="",$N18=""),"",IFERROR($N18-ROUND($K18*$M18,2),"")))</f>
        <v/>
      </c>
      <c r="U18" s="23">
        <f>IFERROR(IF($A18="","",IF($B18&lt;&gt;"Sim","Excluído do apuramento",IF(OR('Conferência'!$B$5="",'Conferência'!$B$6=""),"Rever: datas do período por preencher",IF($C18="","Rever: data da operação em falta",IF(OR($C18&lt;'Conferência'!$B$5,$C18&gt;'Conferência'!$B$6),"Rever: fora do período",IF($E18="","Rever: tipo de operação em falta",IF($O18="","Rever: tratamento IVA em falta",IF($O18="A confirmar","Rever: tratamento IVA por confirmar",IF(AND($O18&lt;&gt;"Sem IVA/fora do apuramento",OR($L18="",$M18="",$L18="Não aplicável")),"Rever: taxa por definir",IF(AND(OR($O18="Liquidado",$O18="Dedutível",$O18="Liquidado e dedutível"),$N18=""),"Rever: IVA indicado em falta",IF(AND(OR($O18="Dedutível",$O18="Liquidado e dedutível"),$J18=""),"Rever: documento de suporte em falta",IF(AND(OR($O18="Dedutível",$O18="Liquidado e dedutível"),$Q18="Sim",$P18&lt;&gt;"Sim"),"Rever: confirmação do documento em falta",IF(AND($O18="Sem IVA/fora do apuramento",$N18&lt;&gt;"",$N18&lt;&gt;0),"Rever: IVA indicado com tratamento sem IVA",IF(AND($T18&lt;&gt;"",MAX($T18,-$T18)&gt;'Conferência'!$B$8),"Rever: divergência IVA",IF(AND(OR($O18="Dedutível",$O18="Liquidado e dedutível"),$Q18&lt;&gt;"Sim"),"Não deduzido","OK"))))))))))))))),"Rever: dados inválidos")</f>
        <v/>
      </c>
      <c r="V18" s="18" t="inlineStr">
        <is>
          <t>Exemplo fictício excluído. Confirmar taxa, IVA e tratamento antes de utilizar.</t>
        </is>
      </c>
    </row>
    <row r="19" ht="33" customHeight="1">
      <c r="A19" s="15">
        <f>IF($C19="","",ROW()-11)</f>
        <v/>
      </c>
      <c r="B19" s="16" t="inlineStr">
        <is>
          <t>Não</t>
        </is>
      </c>
      <c r="C19" s="17" t="n">
        <v>46086</v>
      </c>
      <c r="D19" s="17" t="n">
        <v>46086</v>
      </c>
      <c r="E19" s="18" t="inlineStr">
        <is>
          <t>Outra operação</t>
        </is>
      </c>
      <c r="F19" s="18" t="inlineStr">
        <is>
          <t>Operação sem IVA a confirmar</t>
        </is>
      </c>
      <c r="G19" s="18" t="inlineStr">
        <is>
          <t>Entidade Exemplo</t>
        </is>
      </c>
      <c r="H19" s="19" t="inlineStr">
        <is>
          <t>PT 000000007</t>
        </is>
      </c>
      <c r="I19" s="16" t="inlineStr">
        <is>
          <t>Portugal</t>
        </is>
      </c>
      <c r="J19" s="20" t="inlineStr">
        <is>
          <t>DOC EX/2026/057</t>
        </is>
      </c>
      <c r="K19" s="21" t="n">
        <v>250</v>
      </c>
      <c r="L19" s="16" t="inlineStr">
        <is>
          <t>Não aplicável</t>
        </is>
      </c>
      <c r="M19" s="22">
        <f>IF($A19="","",IF($L19="","",IFERROR(VLOOKUP($L19,'Conferência'!$H$5:$I$9,2,FALSE),"")))</f>
        <v/>
      </c>
      <c r="N19" s="21" t="n"/>
      <c r="O19" s="18" t="inlineStr">
        <is>
          <t>Sem IVA/fora do apuramento</t>
        </is>
      </c>
      <c r="P19" s="16" t="inlineStr">
        <is>
          <t>Por confirmar</t>
        </is>
      </c>
      <c r="Q19" s="16" t="inlineStr">
        <is>
          <t>Não</t>
        </is>
      </c>
      <c r="R19" s="13">
        <f>IF($A19="","",IF($B19&lt;&gt;"Sim",0,IF(OR($O19="Liquidado",$O19="Liquidado e dedutível"),IFERROR($N19,0),0)))</f>
        <v/>
      </c>
      <c r="S19" s="13">
        <f>IF($A19="","",IF($B19&lt;&gt;"Sim",0,IF(AND(OR($O19="Dedutível",$O19="Liquidado e dedutível"),$P19="Sim",$Q19="Sim"),IFERROR($N19,0),0)))</f>
        <v/>
      </c>
      <c r="T19" s="13">
        <f>IF($A19="","",IF(OR($K19="",$M19="",$N19=""),"",IFERROR($N19-ROUND($K19*$M19,2),"")))</f>
        <v/>
      </c>
      <c r="U19" s="23">
        <f>IFERROR(IF($A19="","",IF($B19&lt;&gt;"Sim","Excluído do apuramento",IF(OR('Conferência'!$B$5="",'Conferência'!$B$6=""),"Rever: datas do período por preencher",IF($C19="","Rever: data da operação em falta",IF(OR($C19&lt;'Conferência'!$B$5,$C19&gt;'Conferência'!$B$6),"Rever: fora do período",IF($E19="","Rever: tipo de operação em falta",IF($O19="","Rever: tratamento IVA em falta",IF($O19="A confirmar","Rever: tratamento IVA por confirmar",IF(AND($O19&lt;&gt;"Sem IVA/fora do apuramento",OR($L19="",$M19="",$L19="Não aplicável")),"Rever: taxa por definir",IF(AND(OR($O19="Liquidado",$O19="Dedutível",$O19="Liquidado e dedutível"),$N19=""),"Rever: IVA indicado em falta",IF(AND(OR($O19="Dedutível",$O19="Liquidado e dedutível"),$J19=""),"Rever: documento de suporte em falta",IF(AND(OR($O19="Dedutível",$O19="Liquidado e dedutível"),$Q19="Sim",$P19&lt;&gt;"Sim"),"Rever: confirmação do documento em falta",IF(AND($O19="Sem IVA/fora do apuramento",$N19&lt;&gt;"",$N19&lt;&gt;0),"Rever: IVA indicado com tratamento sem IVA",IF(AND($T19&lt;&gt;"",MAX($T19,-$T19)&gt;'Conferência'!$B$8),"Rever: divergência IVA",IF(AND(OR($O19="Dedutível",$O19="Liquidado e dedutível"),$Q19&lt;&gt;"Sim"),"Não deduzido","OK"))))))))))))))),"Rever: dados inválidos")</f>
        <v/>
      </c>
      <c r="V19" s="18" t="inlineStr">
        <is>
          <t>Exemplo fictício excluído. Confirmar taxa, IVA e tratamento antes de utilizar.</t>
        </is>
      </c>
    </row>
    <row r="20" ht="33" customHeight="1">
      <c r="A20" s="15">
        <f>IF($C20="","",ROW()-11)</f>
        <v/>
      </c>
      <c r="B20" s="16" t="inlineStr">
        <is>
          <t>Não</t>
        </is>
      </c>
      <c r="C20" s="17" t="n">
        <v>46099</v>
      </c>
      <c r="D20" s="17" t="n">
        <v>46099</v>
      </c>
      <c r="E20" s="18" t="inlineStr">
        <is>
          <t>Operação interna</t>
        </is>
      </c>
      <c r="F20" s="18" t="inlineStr">
        <is>
          <t>Serviços de manutenção</t>
        </is>
      </c>
      <c r="G20" s="18" t="inlineStr">
        <is>
          <t>Prestador Exemplo Técnico, Lda.</t>
        </is>
      </c>
      <c r="H20" s="19" t="inlineStr">
        <is>
          <t>PT 000000008</t>
        </is>
      </c>
      <c r="I20" s="16" t="inlineStr">
        <is>
          <t>Portugal</t>
        </is>
      </c>
      <c r="J20" s="20" t="inlineStr">
        <is>
          <t>FAC EX/2026/208</t>
        </is>
      </c>
      <c r="K20" s="21" t="n">
        <v>415</v>
      </c>
      <c r="L20" s="16" t="inlineStr">
        <is>
          <t>Taxa 2</t>
        </is>
      </c>
      <c r="M20" s="22">
        <f>IF($A20="","",IF($L20="","",IFERROR(VLOOKUP($L20,'Conferência'!$H$5:$I$9,2,FALSE),"")))</f>
        <v/>
      </c>
      <c r="N20" s="21" t="n"/>
      <c r="O20" s="18" t="inlineStr">
        <is>
          <t>Dedutível</t>
        </is>
      </c>
      <c r="P20" s="16" t="inlineStr">
        <is>
          <t>Por confirmar</t>
        </is>
      </c>
      <c r="Q20" s="16" t="inlineStr">
        <is>
          <t>Não</t>
        </is>
      </c>
      <c r="R20" s="13">
        <f>IF($A20="","",IF($B20&lt;&gt;"Sim",0,IF(OR($O20="Liquidado",$O20="Liquidado e dedutível"),IFERROR($N20,0),0)))</f>
        <v/>
      </c>
      <c r="S20" s="13">
        <f>IF($A20="","",IF($B20&lt;&gt;"Sim",0,IF(AND(OR($O20="Dedutível",$O20="Liquidado e dedutível"),$P20="Sim",$Q20="Sim"),IFERROR($N20,0),0)))</f>
        <v/>
      </c>
      <c r="T20" s="13">
        <f>IF($A20="","",IF(OR($K20="",$M20="",$N20=""),"",IFERROR($N20-ROUND($K20*$M20,2),"")))</f>
        <v/>
      </c>
      <c r="U20" s="23">
        <f>IFERROR(IF($A20="","",IF($B20&lt;&gt;"Sim","Excluído do apuramento",IF(OR('Conferência'!$B$5="",'Conferência'!$B$6=""),"Rever: datas do período por preencher",IF($C20="","Rever: data da operação em falta",IF(OR($C20&lt;'Conferência'!$B$5,$C20&gt;'Conferência'!$B$6),"Rever: fora do período",IF($E20="","Rever: tipo de operação em falta",IF($O20="","Rever: tratamento IVA em falta",IF($O20="A confirmar","Rever: tratamento IVA por confirmar",IF(AND($O20&lt;&gt;"Sem IVA/fora do apuramento",OR($L20="",$M20="",$L20="Não aplicável")),"Rever: taxa por definir",IF(AND(OR($O20="Liquidado",$O20="Dedutível",$O20="Liquidado e dedutível"),$N20=""),"Rever: IVA indicado em falta",IF(AND(OR($O20="Dedutível",$O20="Liquidado e dedutível"),$J20=""),"Rever: documento de suporte em falta",IF(AND(OR($O20="Dedutível",$O20="Liquidado e dedutível"),$Q20="Sim",$P20&lt;&gt;"Sim"),"Rever: confirmação do documento em falta",IF(AND($O20="Sem IVA/fora do apuramento",$N20&lt;&gt;"",$N20&lt;&gt;0),"Rever: IVA indicado com tratamento sem IVA",IF(AND($T20&lt;&gt;"",MAX($T20,-$T20)&gt;'Conferência'!$B$8),"Rever: divergência IVA",IF(AND(OR($O20="Dedutível",$O20="Liquidado e dedutível"),$Q20&lt;&gt;"Sim"),"Não deduzido","OK"))))))))))))))),"Rever: dados inválidos")</f>
        <v/>
      </c>
      <c r="V20" s="18" t="inlineStr">
        <is>
          <t>Exemplo fictício excluído. Confirmar taxa, IVA e tratamento antes de utilizar.</t>
        </is>
      </c>
    </row>
    <row r="21" ht="33" customHeight="1">
      <c r="A21" s="15">
        <f>IF($C21="","",ROW()-11)</f>
        <v/>
      </c>
      <c r="B21" s="24" t="n"/>
      <c r="C21" s="25" t="n"/>
      <c r="D21" s="25" t="n"/>
      <c r="E21" s="26" t="n"/>
      <c r="F21" s="26" t="n"/>
      <c r="G21" s="26" t="n"/>
      <c r="H21" s="27" t="n"/>
      <c r="I21" s="24" t="n"/>
      <c r="J21" s="28" t="n"/>
      <c r="K21" s="29" t="n"/>
      <c r="L21" s="24" t="n"/>
      <c r="M21" s="22">
        <f>IF($A21="","",IF($L21="","",IFERROR(VLOOKUP($L21,'Conferência'!$H$5:$I$9,2,FALSE),"")))</f>
        <v/>
      </c>
      <c r="N21" s="29" t="n"/>
      <c r="O21" s="26" t="n"/>
      <c r="P21" s="24" t="n"/>
      <c r="Q21" s="24" t="n"/>
      <c r="R21" s="13">
        <f>IF($A21="","",IF($B21&lt;&gt;"Sim",0,IF(OR($O21="Liquidado",$O21="Liquidado e dedutível"),IFERROR($N21,0),0)))</f>
        <v/>
      </c>
      <c r="S21" s="13">
        <f>IF($A21="","",IF($B21&lt;&gt;"Sim",0,IF(AND(OR($O21="Dedutível",$O21="Liquidado e dedutível"),$P21="Sim",$Q21="Sim"),IFERROR($N21,0),0)))</f>
        <v/>
      </c>
      <c r="T21" s="13">
        <f>IF($A21="","",IF(OR($K21="",$M21="",$N21=""),"",IFERROR($N21-ROUND($K21*$M21,2),"")))</f>
        <v/>
      </c>
      <c r="U21" s="23">
        <f>IFERROR(IF($A21="","",IF($B21&lt;&gt;"Sim","Excluído do apuramento",IF(OR('Conferência'!$B$5="",'Conferência'!$B$6=""),"Rever: datas do período por preencher",IF($C21="","Rever: data da operação em falta",IF(OR($C21&lt;'Conferência'!$B$5,$C21&gt;'Conferência'!$B$6),"Rever: fora do período",IF($E21="","Rever: tipo de operação em falta",IF($O21="","Rever: tratamento IVA em falta",IF($O21="A confirmar","Rever: tratamento IVA por confirmar",IF(AND($O21&lt;&gt;"Sem IVA/fora do apuramento",OR($L21="",$M21="",$L21="Não aplicável")),"Rever: taxa por definir",IF(AND(OR($O21="Liquidado",$O21="Dedutível",$O21="Liquidado e dedutível"),$N21=""),"Rever: IVA indicado em falta",IF(AND(OR($O21="Dedutível",$O21="Liquidado e dedutível"),$J21=""),"Rever: documento de suporte em falta",IF(AND(OR($O21="Dedutível",$O21="Liquidado e dedutível"),$Q21="Sim",$P21&lt;&gt;"Sim"),"Rever: confirmação do documento em falta",IF(AND($O21="Sem IVA/fora do apuramento",$N21&lt;&gt;"",$N21&lt;&gt;0),"Rever: IVA indicado com tratamento sem IVA",IF(AND($T21&lt;&gt;"",MAX($T21,-$T21)&gt;'Conferência'!$B$8),"Rever: divergência IVA",IF(AND(OR($O21="Dedutível",$O21="Liquidado e dedutível"),$Q21&lt;&gt;"Sim"),"Não deduzido","OK"))))))))))))))),"Rever: dados inválidos")</f>
        <v/>
      </c>
      <c r="V21" s="26" t="n"/>
    </row>
    <row r="22" ht="33" customHeight="1">
      <c r="A22" s="15">
        <f>IF($C22="","",ROW()-11)</f>
        <v/>
      </c>
      <c r="B22" s="24" t="n"/>
      <c r="C22" s="25" t="n"/>
      <c r="D22" s="25" t="n"/>
      <c r="E22" s="26" t="n"/>
      <c r="F22" s="26" t="n"/>
      <c r="G22" s="26" t="n"/>
      <c r="H22" s="27" t="n"/>
      <c r="I22" s="24" t="n"/>
      <c r="J22" s="28" t="n"/>
      <c r="K22" s="29" t="n"/>
      <c r="L22" s="24" t="n"/>
      <c r="M22" s="22">
        <f>IF($A22="","",IF($L22="","",IFERROR(VLOOKUP($L22,'Conferência'!$H$5:$I$9,2,FALSE),"")))</f>
        <v/>
      </c>
      <c r="N22" s="29" t="n"/>
      <c r="O22" s="26" t="n"/>
      <c r="P22" s="24" t="n"/>
      <c r="Q22" s="24" t="n"/>
      <c r="R22" s="13">
        <f>IF($A22="","",IF($B22&lt;&gt;"Sim",0,IF(OR($O22="Liquidado",$O22="Liquidado e dedutível"),IFERROR($N22,0),0)))</f>
        <v/>
      </c>
      <c r="S22" s="13">
        <f>IF($A22="","",IF($B22&lt;&gt;"Sim",0,IF(AND(OR($O22="Dedutível",$O22="Liquidado e dedutível"),$P22="Sim",$Q22="Sim"),IFERROR($N22,0),0)))</f>
        <v/>
      </c>
      <c r="T22" s="13">
        <f>IF($A22="","",IF(OR($K22="",$M22="",$N22=""),"",IFERROR($N22-ROUND($K22*$M22,2),"")))</f>
        <v/>
      </c>
      <c r="U22" s="23">
        <f>IFERROR(IF($A22="","",IF($B22&lt;&gt;"Sim","Excluído do apuramento",IF(OR('Conferência'!$B$5="",'Conferência'!$B$6=""),"Rever: datas do período por preencher",IF($C22="","Rever: data da operação em falta",IF(OR($C22&lt;'Conferência'!$B$5,$C22&gt;'Conferência'!$B$6),"Rever: fora do período",IF($E22="","Rever: tipo de operação em falta",IF($O22="","Rever: tratamento IVA em falta",IF($O22="A confirmar","Rever: tratamento IVA por confirmar",IF(AND($O22&lt;&gt;"Sem IVA/fora do apuramento",OR($L22="",$M22="",$L22="Não aplicável")),"Rever: taxa por definir",IF(AND(OR($O22="Liquidado",$O22="Dedutível",$O22="Liquidado e dedutível"),$N22=""),"Rever: IVA indicado em falta",IF(AND(OR($O22="Dedutível",$O22="Liquidado e dedutível"),$J22=""),"Rever: documento de suporte em falta",IF(AND(OR($O22="Dedutível",$O22="Liquidado e dedutível"),$Q22="Sim",$P22&lt;&gt;"Sim"),"Rever: confirmação do documento em falta",IF(AND($O22="Sem IVA/fora do apuramento",$N22&lt;&gt;"",$N22&lt;&gt;0),"Rever: IVA indicado com tratamento sem IVA",IF(AND($T22&lt;&gt;"",MAX($T22,-$T22)&gt;'Conferência'!$B$8),"Rever: divergência IVA",IF(AND(OR($O22="Dedutível",$O22="Liquidado e dedutível"),$Q22&lt;&gt;"Sim"),"Não deduzido","OK"))))))))))))))),"Rever: dados inválidos")</f>
        <v/>
      </c>
      <c r="V22" s="26" t="n"/>
    </row>
    <row r="23" ht="33" customHeight="1">
      <c r="A23" s="15">
        <f>IF($C23="","",ROW()-11)</f>
        <v/>
      </c>
      <c r="B23" s="24" t="n"/>
      <c r="C23" s="25" t="n"/>
      <c r="D23" s="25" t="n"/>
      <c r="E23" s="26" t="n"/>
      <c r="F23" s="26" t="n"/>
      <c r="G23" s="26" t="n"/>
      <c r="H23" s="27" t="n"/>
      <c r="I23" s="24" t="n"/>
      <c r="J23" s="28" t="n"/>
      <c r="K23" s="29" t="n"/>
      <c r="L23" s="24" t="n"/>
      <c r="M23" s="22">
        <f>IF($A23="","",IF($L23="","",IFERROR(VLOOKUP($L23,'Conferência'!$H$5:$I$9,2,FALSE),"")))</f>
        <v/>
      </c>
      <c r="N23" s="29" t="n"/>
      <c r="O23" s="26" t="n"/>
      <c r="P23" s="24" t="n"/>
      <c r="Q23" s="24" t="n"/>
      <c r="R23" s="13">
        <f>IF($A23="","",IF($B23&lt;&gt;"Sim",0,IF(OR($O23="Liquidado",$O23="Liquidado e dedutível"),IFERROR($N23,0),0)))</f>
        <v/>
      </c>
      <c r="S23" s="13">
        <f>IF($A23="","",IF($B23&lt;&gt;"Sim",0,IF(AND(OR($O23="Dedutível",$O23="Liquidado e dedutível"),$P23="Sim",$Q23="Sim"),IFERROR($N23,0),0)))</f>
        <v/>
      </c>
      <c r="T23" s="13">
        <f>IF($A23="","",IF(OR($K23="",$M23="",$N23=""),"",IFERROR($N23-ROUND($K23*$M23,2),"")))</f>
        <v/>
      </c>
      <c r="U23" s="23">
        <f>IFERROR(IF($A23="","",IF($B23&lt;&gt;"Sim","Excluído do apuramento",IF(OR('Conferência'!$B$5="",'Conferência'!$B$6=""),"Rever: datas do período por preencher",IF($C23="","Rever: data da operação em falta",IF(OR($C23&lt;'Conferência'!$B$5,$C23&gt;'Conferência'!$B$6),"Rever: fora do período",IF($E23="","Rever: tipo de operação em falta",IF($O23="","Rever: tratamento IVA em falta",IF($O23="A confirmar","Rever: tratamento IVA por confirmar",IF(AND($O23&lt;&gt;"Sem IVA/fora do apuramento",OR($L23="",$M23="",$L23="Não aplicável")),"Rever: taxa por definir",IF(AND(OR($O23="Liquidado",$O23="Dedutível",$O23="Liquidado e dedutível"),$N23=""),"Rever: IVA indicado em falta",IF(AND(OR($O23="Dedutível",$O23="Liquidado e dedutível"),$J23=""),"Rever: documento de suporte em falta",IF(AND(OR($O23="Dedutível",$O23="Liquidado e dedutível"),$Q23="Sim",$P23&lt;&gt;"Sim"),"Rever: confirmação do documento em falta",IF(AND($O23="Sem IVA/fora do apuramento",$N23&lt;&gt;"",$N23&lt;&gt;0),"Rever: IVA indicado com tratamento sem IVA",IF(AND($T23&lt;&gt;"",MAX($T23,-$T23)&gt;'Conferência'!$B$8),"Rever: divergência IVA",IF(AND(OR($O23="Dedutível",$O23="Liquidado e dedutível"),$Q23&lt;&gt;"Sim"),"Não deduzido","OK"))))))))))))))),"Rever: dados inválidos")</f>
        <v/>
      </c>
      <c r="V23" s="26" t="n"/>
    </row>
    <row r="24" ht="33" customHeight="1">
      <c r="A24" s="15">
        <f>IF($C24="","",ROW()-11)</f>
        <v/>
      </c>
      <c r="B24" s="24" t="n"/>
      <c r="C24" s="25" t="n"/>
      <c r="D24" s="25" t="n"/>
      <c r="E24" s="26" t="n"/>
      <c r="F24" s="26" t="n"/>
      <c r="G24" s="26" t="n"/>
      <c r="H24" s="27" t="n"/>
      <c r="I24" s="24" t="n"/>
      <c r="J24" s="28" t="n"/>
      <c r="K24" s="29" t="n"/>
      <c r="L24" s="24" t="n"/>
      <c r="M24" s="22">
        <f>IF($A24="","",IF($L24="","",IFERROR(VLOOKUP($L24,'Conferência'!$H$5:$I$9,2,FALSE),"")))</f>
        <v/>
      </c>
      <c r="N24" s="29" t="n"/>
      <c r="O24" s="26" t="n"/>
      <c r="P24" s="24" t="n"/>
      <c r="Q24" s="24" t="n"/>
      <c r="R24" s="13">
        <f>IF($A24="","",IF($B24&lt;&gt;"Sim",0,IF(OR($O24="Liquidado",$O24="Liquidado e dedutível"),IFERROR($N24,0),0)))</f>
        <v/>
      </c>
      <c r="S24" s="13">
        <f>IF($A24="","",IF($B24&lt;&gt;"Sim",0,IF(AND(OR($O24="Dedutível",$O24="Liquidado e dedutível"),$P24="Sim",$Q24="Sim"),IFERROR($N24,0),0)))</f>
        <v/>
      </c>
      <c r="T24" s="13">
        <f>IF($A24="","",IF(OR($K24="",$M24="",$N24=""),"",IFERROR($N24-ROUND($K24*$M24,2),"")))</f>
        <v/>
      </c>
      <c r="U24" s="23">
        <f>IFERROR(IF($A24="","",IF($B24&lt;&gt;"Sim","Excluído do apuramento",IF(OR('Conferência'!$B$5="",'Conferência'!$B$6=""),"Rever: datas do período por preencher",IF($C24="","Rever: data da operação em falta",IF(OR($C24&lt;'Conferência'!$B$5,$C24&gt;'Conferência'!$B$6),"Rever: fora do período",IF($E24="","Rever: tipo de operação em falta",IF($O24="","Rever: tratamento IVA em falta",IF($O24="A confirmar","Rever: tratamento IVA por confirmar",IF(AND($O24&lt;&gt;"Sem IVA/fora do apuramento",OR($L24="",$M24="",$L24="Não aplicável")),"Rever: taxa por definir",IF(AND(OR($O24="Liquidado",$O24="Dedutível",$O24="Liquidado e dedutível"),$N24=""),"Rever: IVA indicado em falta",IF(AND(OR($O24="Dedutível",$O24="Liquidado e dedutível"),$J24=""),"Rever: documento de suporte em falta",IF(AND(OR($O24="Dedutível",$O24="Liquidado e dedutível"),$Q24="Sim",$P24&lt;&gt;"Sim"),"Rever: confirmação do documento em falta",IF(AND($O24="Sem IVA/fora do apuramento",$N24&lt;&gt;"",$N24&lt;&gt;0),"Rever: IVA indicado com tratamento sem IVA",IF(AND($T24&lt;&gt;"",MAX($T24,-$T24)&gt;'Conferência'!$B$8),"Rever: divergência IVA",IF(AND(OR($O24="Dedutível",$O24="Liquidado e dedutível"),$Q24&lt;&gt;"Sim"),"Não deduzido","OK"))))))))))))))),"Rever: dados inválidos")</f>
        <v/>
      </c>
      <c r="V24" s="26" t="n"/>
    </row>
    <row r="25" ht="33" customHeight="1">
      <c r="A25" s="15">
        <f>IF($C25="","",ROW()-11)</f>
        <v/>
      </c>
      <c r="B25" s="24" t="n"/>
      <c r="C25" s="25" t="n"/>
      <c r="D25" s="25" t="n"/>
      <c r="E25" s="26" t="n"/>
      <c r="F25" s="26" t="n"/>
      <c r="G25" s="26" t="n"/>
      <c r="H25" s="27" t="n"/>
      <c r="I25" s="24" t="n"/>
      <c r="J25" s="28" t="n"/>
      <c r="K25" s="29" t="n"/>
      <c r="L25" s="24" t="n"/>
      <c r="M25" s="22">
        <f>IF($A25="","",IF($L25="","",IFERROR(VLOOKUP($L25,'Conferência'!$H$5:$I$9,2,FALSE),"")))</f>
        <v/>
      </c>
      <c r="N25" s="29" t="n"/>
      <c r="O25" s="26" t="n"/>
      <c r="P25" s="24" t="n"/>
      <c r="Q25" s="24" t="n"/>
      <c r="R25" s="13">
        <f>IF($A25="","",IF($B25&lt;&gt;"Sim",0,IF(OR($O25="Liquidado",$O25="Liquidado e dedutível"),IFERROR($N25,0),0)))</f>
        <v/>
      </c>
      <c r="S25" s="13">
        <f>IF($A25="","",IF($B25&lt;&gt;"Sim",0,IF(AND(OR($O25="Dedutível",$O25="Liquidado e dedutível"),$P25="Sim",$Q25="Sim"),IFERROR($N25,0),0)))</f>
        <v/>
      </c>
      <c r="T25" s="13">
        <f>IF($A25="","",IF(OR($K25="",$M25="",$N25=""),"",IFERROR($N25-ROUND($K25*$M25,2),"")))</f>
        <v/>
      </c>
      <c r="U25" s="23">
        <f>IFERROR(IF($A25="","",IF($B25&lt;&gt;"Sim","Excluído do apuramento",IF(OR('Conferência'!$B$5="",'Conferência'!$B$6=""),"Rever: datas do período por preencher",IF($C25="","Rever: data da operação em falta",IF(OR($C25&lt;'Conferência'!$B$5,$C25&gt;'Conferência'!$B$6),"Rever: fora do período",IF($E25="","Rever: tipo de operação em falta",IF($O25="","Rever: tratamento IVA em falta",IF($O25="A confirmar","Rever: tratamento IVA por confirmar",IF(AND($O25&lt;&gt;"Sem IVA/fora do apuramento",OR($L25="",$M25="",$L25="Não aplicável")),"Rever: taxa por definir",IF(AND(OR($O25="Liquidado",$O25="Dedutível",$O25="Liquidado e dedutível"),$N25=""),"Rever: IVA indicado em falta",IF(AND(OR($O25="Dedutível",$O25="Liquidado e dedutível"),$J25=""),"Rever: documento de suporte em falta",IF(AND(OR($O25="Dedutível",$O25="Liquidado e dedutível"),$Q25="Sim",$P25&lt;&gt;"Sim"),"Rever: confirmação do documento em falta",IF(AND($O25="Sem IVA/fora do apuramento",$N25&lt;&gt;"",$N25&lt;&gt;0),"Rever: IVA indicado com tratamento sem IVA",IF(AND($T25&lt;&gt;"",MAX($T25,-$T25)&gt;'Conferência'!$B$8),"Rever: divergência IVA",IF(AND(OR($O25="Dedutível",$O25="Liquidado e dedutível"),$Q25&lt;&gt;"Sim"),"Não deduzido","OK"))))))))))))))),"Rever: dados inválidos")</f>
        <v/>
      </c>
      <c r="V25" s="26" t="n"/>
    </row>
    <row r="26" ht="33" customHeight="1">
      <c r="A26" s="15">
        <f>IF($C26="","",ROW()-11)</f>
        <v/>
      </c>
      <c r="B26" s="24" t="n"/>
      <c r="C26" s="25" t="n"/>
      <c r="D26" s="25" t="n"/>
      <c r="E26" s="26" t="n"/>
      <c r="F26" s="26" t="n"/>
      <c r="G26" s="26" t="n"/>
      <c r="H26" s="27" t="n"/>
      <c r="I26" s="24" t="n"/>
      <c r="J26" s="28" t="n"/>
      <c r="K26" s="29" t="n"/>
      <c r="L26" s="24" t="n"/>
      <c r="M26" s="22">
        <f>IF($A26="","",IF($L26="","",IFERROR(VLOOKUP($L26,'Conferência'!$H$5:$I$9,2,FALSE),"")))</f>
        <v/>
      </c>
      <c r="N26" s="29" t="n"/>
      <c r="O26" s="26" t="n"/>
      <c r="P26" s="24" t="n"/>
      <c r="Q26" s="24" t="n"/>
      <c r="R26" s="13">
        <f>IF($A26="","",IF($B26&lt;&gt;"Sim",0,IF(OR($O26="Liquidado",$O26="Liquidado e dedutível"),IFERROR($N26,0),0)))</f>
        <v/>
      </c>
      <c r="S26" s="13">
        <f>IF($A26="","",IF($B26&lt;&gt;"Sim",0,IF(AND(OR($O26="Dedutível",$O26="Liquidado e dedutível"),$P26="Sim",$Q26="Sim"),IFERROR($N26,0),0)))</f>
        <v/>
      </c>
      <c r="T26" s="13">
        <f>IF($A26="","",IF(OR($K26="",$M26="",$N26=""),"",IFERROR($N26-ROUND($K26*$M26,2),"")))</f>
        <v/>
      </c>
      <c r="U26" s="23">
        <f>IFERROR(IF($A26="","",IF($B26&lt;&gt;"Sim","Excluído do apuramento",IF(OR('Conferência'!$B$5="",'Conferência'!$B$6=""),"Rever: datas do período por preencher",IF($C26="","Rever: data da operação em falta",IF(OR($C26&lt;'Conferência'!$B$5,$C26&gt;'Conferência'!$B$6),"Rever: fora do período",IF($E26="","Rever: tipo de operação em falta",IF($O26="","Rever: tratamento IVA em falta",IF($O26="A confirmar","Rever: tratamento IVA por confirmar",IF(AND($O26&lt;&gt;"Sem IVA/fora do apuramento",OR($L26="",$M26="",$L26="Não aplicável")),"Rever: taxa por definir",IF(AND(OR($O26="Liquidado",$O26="Dedutível",$O26="Liquidado e dedutível"),$N26=""),"Rever: IVA indicado em falta",IF(AND(OR($O26="Dedutível",$O26="Liquidado e dedutível"),$J26=""),"Rever: documento de suporte em falta",IF(AND(OR($O26="Dedutível",$O26="Liquidado e dedutível"),$Q26="Sim",$P26&lt;&gt;"Sim"),"Rever: confirmação do documento em falta",IF(AND($O26="Sem IVA/fora do apuramento",$N26&lt;&gt;"",$N26&lt;&gt;0),"Rever: IVA indicado com tratamento sem IVA",IF(AND($T26&lt;&gt;"",MAX($T26,-$T26)&gt;'Conferência'!$B$8),"Rever: divergência IVA",IF(AND(OR($O26="Dedutível",$O26="Liquidado e dedutível"),$Q26&lt;&gt;"Sim"),"Não deduzido","OK"))))))))))))))),"Rever: dados inválidos")</f>
        <v/>
      </c>
      <c r="V26" s="26" t="n"/>
    </row>
    <row r="27" ht="33" customHeight="1">
      <c r="A27" s="15">
        <f>IF($C27="","",ROW()-11)</f>
        <v/>
      </c>
      <c r="B27" s="24" t="n"/>
      <c r="C27" s="25" t="n"/>
      <c r="D27" s="25" t="n"/>
      <c r="E27" s="26" t="n"/>
      <c r="F27" s="26" t="n"/>
      <c r="G27" s="26" t="n"/>
      <c r="H27" s="27" t="n"/>
      <c r="I27" s="24" t="n"/>
      <c r="J27" s="28" t="n"/>
      <c r="K27" s="29" t="n"/>
      <c r="L27" s="24" t="n"/>
      <c r="M27" s="22">
        <f>IF($A27="","",IF($L27="","",IFERROR(VLOOKUP($L27,'Conferência'!$H$5:$I$9,2,FALSE),"")))</f>
        <v/>
      </c>
      <c r="N27" s="29" t="n"/>
      <c r="O27" s="26" t="n"/>
      <c r="P27" s="24" t="n"/>
      <c r="Q27" s="24" t="n"/>
      <c r="R27" s="13">
        <f>IF($A27="","",IF($B27&lt;&gt;"Sim",0,IF(OR($O27="Liquidado",$O27="Liquidado e dedutível"),IFERROR($N27,0),0)))</f>
        <v/>
      </c>
      <c r="S27" s="13">
        <f>IF($A27="","",IF($B27&lt;&gt;"Sim",0,IF(AND(OR($O27="Dedutível",$O27="Liquidado e dedutível"),$P27="Sim",$Q27="Sim"),IFERROR($N27,0),0)))</f>
        <v/>
      </c>
      <c r="T27" s="13">
        <f>IF($A27="","",IF(OR($K27="",$M27="",$N27=""),"",IFERROR($N27-ROUND($K27*$M27,2),"")))</f>
        <v/>
      </c>
      <c r="U27" s="23">
        <f>IFERROR(IF($A27="","",IF($B27&lt;&gt;"Sim","Excluído do apuramento",IF(OR('Conferência'!$B$5="",'Conferência'!$B$6=""),"Rever: datas do período por preencher",IF($C27="","Rever: data da operação em falta",IF(OR($C27&lt;'Conferência'!$B$5,$C27&gt;'Conferência'!$B$6),"Rever: fora do período",IF($E27="","Rever: tipo de operação em falta",IF($O27="","Rever: tratamento IVA em falta",IF($O27="A confirmar","Rever: tratamento IVA por confirmar",IF(AND($O27&lt;&gt;"Sem IVA/fora do apuramento",OR($L27="",$M27="",$L27="Não aplicável")),"Rever: taxa por definir",IF(AND(OR($O27="Liquidado",$O27="Dedutível",$O27="Liquidado e dedutível"),$N27=""),"Rever: IVA indicado em falta",IF(AND(OR($O27="Dedutível",$O27="Liquidado e dedutível"),$J27=""),"Rever: documento de suporte em falta",IF(AND(OR($O27="Dedutível",$O27="Liquidado e dedutível"),$Q27="Sim",$P27&lt;&gt;"Sim"),"Rever: confirmação do documento em falta",IF(AND($O27="Sem IVA/fora do apuramento",$N27&lt;&gt;"",$N27&lt;&gt;0),"Rever: IVA indicado com tratamento sem IVA",IF(AND($T27&lt;&gt;"",MAX($T27,-$T27)&gt;'Conferência'!$B$8),"Rever: divergência IVA",IF(AND(OR($O27="Dedutível",$O27="Liquidado e dedutível"),$Q27&lt;&gt;"Sim"),"Não deduzido","OK"))))))))))))))),"Rever: dados inválidos")</f>
        <v/>
      </c>
      <c r="V27" s="26" t="n"/>
    </row>
    <row r="28" ht="33" customHeight="1">
      <c r="A28" s="15">
        <f>IF($C28="","",ROW()-11)</f>
        <v/>
      </c>
      <c r="B28" s="24" t="n"/>
      <c r="C28" s="25" t="n"/>
      <c r="D28" s="25" t="n"/>
      <c r="E28" s="26" t="n"/>
      <c r="F28" s="26" t="n"/>
      <c r="G28" s="26" t="n"/>
      <c r="H28" s="27" t="n"/>
      <c r="I28" s="24" t="n"/>
      <c r="J28" s="28" t="n"/>
      <c r="K28" s="29" t="n"/>
      <c r="L28" s="24" t="n"/>
      <c r="M28" s="22">
        <f>IF($A28="","",IF($L28="","",IFERROR(VLOOKUP($L28,'Conferência'!$H$5:$I$9,2,FALSE),"")))</f>
        <v/>
      </c>
      <c r="N28" s="29" t="n"/>
      <c r="O28" s="26" t="n"/>
      <c r="P28" s="24" t="n"/>
      <c r="Q28" s="24" t="n"/>
      <c r="R28" s="13">
        <f>IF($A28="","",IF($B28&lt;&gt;"Sim",0,IF(OR($O28="Liquidado",$O28="Liquidado e dedutível"),IFERROR($N28,0),0)))</f>
        <v/>
      </c>
      <c r="S28" s="13">
        <f>IF($A28="","",IF($B28&lt;&gt;"Sim",0,IF(AND(OR($O28="Dedutível",$O28="Liquidado e dedutível"),$P28="Sim",$Q28="Sim"),IFERROR($N28,0),0)))</f>
        <v/>
      </c>
      <c r="T28" s="13">
        <f>IF($A28="","",IF(OR($K28="",$M28="",$N28=""),"",IFERROR($N28-ROUND($K28*$M28,2),"")))</f>
        <v/>
      </c>
      <c r="U28" s="23">
        <f>IFERROR(IF($A28="","",IF($B28&lt;&gt;"Sim","Excluído do apuramento",IF(OR('Conferência'!$B$5="",'Conferência'!$B$6=""),"Rever: datas do período por preencher",IF($C28="","Rever: data da operação em falta",IF(OR($C28&lt;'Conferência'!$B$5,$C28&gt;'Conferência'!$B$6),"Rever: fora do período",IF($E28="","Rever: tipo de operação em falta",IF($O28="","Rever: tratamento IVA em falta",IF($O28="A confirmar","Rever: tratamento IVA por confirmar",IF(AND($O28&lt;&gt;"Sem IVA/fora do apuramento",OR($L28="",$M28="",$L28="Não aplicável")),"Rever: taxa por definir",IF(AND(OR($O28="Liquidado",$O28="Dedutível",$O28="Liquidado e dedutível"),$N28=""),"Rever: IVA indicado em falta",IF(AND(OR($O28="Dedutível",$O28="Liquidado e dedutível"),$J28=""),"Rever: documento de suporte em falta",IF(AND(OR($O28="Dedutível",$O28="Liquidado e dedutível"),$Q28="Sim",$P28&lt;&gt;"Sim"),"Rever: confirmação do documento em falta",IF(AND($O28="Sem IVA/fora do apuramento",$N28&lt;&gt;"",$N28&lt;&gt;0),"Rever: IVA indicado com tratamento sem IVA",IF(AND($T28&lt;&gt;"",MAX($T28,-$T28)&gt;'Conferência'!$B$8),"Rever: divergência IVA",IF(AND(OR($O28="Dedutível",$O28="Liquidado e dedutível"),$Q28&lt;&gt;"Sim"),"Não deduzido","OK"))))))))))))))),"Rever: dados inválidos")</f>
        <v/>
      </c>
      <c r="V28" s="26" t="n"/>
    </row>
    <row r="29" ht="33" customHeight="1">
      <c r="A29" s="15">
        <f>IF($C29="","",ROW()-11)</f>
        <v/>
      </c>
      <c r="B29" s="24" t="n"/>
      <c r="C29" s="25" t="n"/>
      <c r="D29" s="25" t="n"/>
      <c r="E29" s="26" t="n"/>
      <c r="F29" s="26" t="n"/>
      <c r="G29" s="26" t="n"/>
      <c r="H29" s="27" t="n"/>
      <c r="I29" s="24" t="n"/>
      <c r="J29" s="28" t="n"/>
      <c r="K29" s="29" t="n"/>
      <c r="L29" s="24" t="n"/>
      <c r="M29" s="22">
        <f>IF($A29="","",IF($L29="","",IFERROR(VLOOKUP($L29,'Conferência'!$H$5:$I$9,2,FALSE),"")))</f>
        <v/>
      </c>
      <c r="N29" s="29" t="n"/>
      <c r="O29" s="26" t="n"/>
      <c r="P29" s="24" t="n"/>
      <c r="Q29" s="24" t="n"/>
      <c r="R29" s="13">
        <f>IF($A29="","",IF($B29&lt;&gt;"Sim",0,IF(OR($O29="Liquidado",$O29="Liquidado e dedutível"),IFERROR($N29,0),0)))</f>
        <v/>
      </c>
      <c r="S29" s="13">
        <f>IF($A29="","",IF($B29&lt;&gt;"Sim",0,IF(AND(OR($O29="Dedutível",$O29="Liquidado e dedutível"),$P29="Sim",$Q29="Sim"),IFERROR($N29,0),0)))</f>
        <v/>
      </c>
      <c r="T29" s="13">
        <f>IF($A29="","",IF(OR($K29="",$M29="",$N29=""),"",IFERROR($N29-ROUND($K29*$M29,2),"")))</f>
        <v/>
      </c>
      <c r="U29" s="23">
        <f>IFERROR(IF($A29="","",IF($B29&lt;&gt;"Sim","Excluído do apuramento",IF(OR('Conferência'!$B$5="",'Conferência'!$B$6=""),"Rever: datas do período por preencher",IF($C29="","Rever: data da operação em falta",IF(OR($C29&lt;'Conferência'!$B$5,$C29&gt;'Conferência'!$B$6),"Rever: fora do período",IF($E29="","Rever: tipo de operação em falta",IF($O29="","Rever: tratamento IVA em falta",IF($O29="A confirmar","Rever: tratamento IVA por confirmar",IF(AND($O29&lt;&gt;"Sem IVA/fora do apuramento",OR($L29="",$M29="",$L29="Não aplicável")),"Rever: taxa por definir",IF(AND(OR($O29="Liquidado",$O29="Dedutível",$O29="Liquidado e dedutível"),$N29=""),"Rever: IVA indicado em falta",IF(AND(OR($O29="Dedutível",$O29="Liquidado e dedutível"),$J29=""),"Rever: documento de suporte em falta",IF(AND(OR($O29="Dedutível",$O29="Liquidado e dedutível"),$Q29="Sim",$P29&lt;&gt;"Sim"),"Rever: confirmação do documento em falta",IF(AND($O29="Sem IVA/fora do apuramento",$N29&lt;&gt;"",$N29&lt;&gt;0),"Rever: IVA indicado com tratamento sem IVA",IF(AND($T29&lt;&gt;"",MAX($T29,-$T29)&gt;'Conferência'!$B$8),"Rever: divergência IVA",IF(AND(OR($O29="Dedutível",$O29="Liquidado e dedutível"),$Q29&lt;&gt;"Sim"),"Não deduzido","OK"))))))))))))))),"Rever: dados inválidos")</f>
        <v/>
      </c>
      <c r="V29" s="26" t="n"/>
    </row>
    <row r="30" ht="33" customHeight="1">
      <c r="A30" s="15">
        <f>IF($C30="","",ROW()-11)</f>
        <v/>
      </c>
      <c r="B30" s="24" t="n"/>
      <c r="C30" s="25" t="n"/>
      <c r="D30" s="25" t="n"/>
      <c r="E30" s="26" t="n"/>
      <c r="F30" s="26" t="n"/>
      <c r="G30" s="26" t="n"/>
      <c r="H30" s="27" t="n"/>
      <c r="I30" s="24" t="n"/>
      <c r="J30" s="28" t="n"/>
      <c r="K30" s="29" t="n"/>
      <c r="L30" s="24" t="n"/>
      <c r="M30" s="22">
        <f>IF($A30="","",IF($L30="","",IFERROR(VLOOKUP($L30,'Conferência'!$H$5:$I$9,2,FALSE),"")))</f>
        <v/>
      </c>
      <c r="N30" s="29" t="n"/>
      <c r="O30" s="26" t="n"/>
      <c r="P30" s="24" t="n"/>
      <c r="Q30" s="24" t="n"/>
      <c r="R30" s="13">
        <f>IF($A30="","",IF($B30&lt;&gt;"Sim",0,IF(OR($O30="Liquidado",$O30="Liquidado e dedutível"),IFERROR($N30,0),0)))</f>
        <v/>
      </c>
      <c r="S30" s="13">
        <f>IF($A30="","",IF($B30&lt;&gt;"Sim",0,IF(AND(OR($O30="Dedutível",$O30="Liquidado e dedutível"),$P30="Sim",$Q30="Sim"),IFERROR($N30,0),0)))</f>
        <v/>
      </c>
      <c r="T30" s="13">
        <f>IF($A30="","",IF(OR($K30="",$M30="",$N30=""),"",IFERROR($N30-ROUND($K30*$M30,2),"")))</f>
        <v/>
      </c>
      <c r="U30" s="23">
        <f>IFERROR(IF($A30="","",IF($B30&lt;&gt;"Sim","Excluído do apuramento",IF(OR('Conferência'!$B$5="",'Conferência'!$B$6=""),"Rever: datas do período por preencher",IF($C30="","Rever: data da operação em falta",IF(OR($C30&lt;'Conferência'!$B$5,$C30&gt;'Conferência'!$B$6),"Rever: fora do período",IF($E30="","Rever: tipo de operação em falta",IF($O30="","Rever: tratamento IVA em falta",IF($O30="A confirmar","Rever: tratamento IVA por confirmar",IF(AND($O30&lt;&gt;"Sem IVA/fora do apuramento",OR($L30="",$M30="",$L30="Não aplicável")),"Rever: taxa por definir",IF(AND(OR($O30="Liquidado",$O30="Dedutível",$O30="Liquidado e dedutível"),$N30=""),"Rever: IVA indicado em falta",IF(AND(OR($O30="Dedutível",$O30="Liquidado e dedutível"),$J30=""),"Rever: documento de suporte em falta",IF(AND(OR($O30="Dedutível",$O30="Liquidado e dedutível"),$Q30="Sim",$P30&lt;&gt;"Sim"),"Rever: confirmação do documento em falta",IF(AND($O30="Sem IVA/fora do apuramento",$N30&lt;&gt;"",$N30&lt;&gt;0),"Rever: IVA indicado com tratamento sem IVA",IF(AND($T30&lt;&gt;"",MAX($T30,-$T30)&gt;'Conferência'!$B$8),"Rever: divergência IVA",IF(AND(OR($O30="Dedutível",$O30="Liquidado e dedutível"),$Q30&lt;&gt;"Sim"),"Não deduzido","OK"))))))))))))))),"Rever: dados inválidos")</f>
        <v/>
      </c>
      <c r="V30" s="26" t="n"/>
    </row>
    <row r="31" ht="33" customHeight="1">
      <c r="A31" s="15">
        <f>IF($C31="","",ROW()-11)</f>
        <v/>
      </c>
      <c r="B31" s="24" t="n"/>
      <c r="C31" s="25" t="n"/>
      <c r="D31" s="25" t="n"/>
      <c r="E31" s="26" t="n"/>
      <c r="F31" s="26" t="n"/>
      <c r="G31" s="26" t="n"/>
      <c r="H31" s="27" t="n"/>
      <c r="I31" s="24" t="n"/>
      <c r="J31" s="28" t="n"/>
      <c r="K31" s="29" t="n"/>
      <c r="L31" s="24" t="n"/>
      <c r="M31" s="22">
        <f>IF($A31="","",IF($L31="","",IFERROR(VLOOKUP($L31,'Conferência'!$H$5:$I$9,2,FALSE),"")))</f>
        <v/>
      </c>
      <c r="N31" s="29" t="n"/>
      <c r="O31" s="26" t="n"/>
      <c r="P31" s="24" t="n"/>
      <c r="Q31" s="24" t="n"/>
      <c r="R31" s="13">
        <f>IF($A31="","",IF($B31&lt;&gt;"Sim",0,IF(OR($O31="Liquidado",$O31="Liquidado e dedutível"),IFERROR($N31,0),0)))</f>
        <v/>
      </c>
      <c r="S31" s="13">
        <f>IF($A31="","",IF($B31&lt;&gt;"Sim",0,IF(AND(OR($O31="Dedutível",$O31="Liquidado e dedutível"),$P31="Sim",$Q31="Sim"),IFERROR($N31,0),0)))</f>
        <v/>
      </c>
      <c r="T31" s="13">
        <f>IF($A31="","",IF(OR($K31="",$M31="",$N31=""),"",IFERROR($N31-ROUND($K31*$M31,2),"")))</f>
        <v/>
      </c>
      <c r="U31" s="23">
        <f>IFERROR(IF($A31="","",IF($B31&lt;&gt;"Sim","Excluído do apuramento",IF(OR('Conferência'!$B$5="",'Conferência'!$B$6=""),"Rever: datas do período por preencher",IF($C31="","Rever: data da operação em falta",IF(OR($C31&lt;'Conferência'!$B$5,$C31&gt;'Conferência'!$B$6),"Rever: fora do período",IF($E31="","Rever: tipo de operação em falta",IF($O31="","Rever: tratamento IVA em falta",IF($O31="A confirmar","Rever: tratamento IVA por confirmar",IF(AND($O31&lt;&gt;"Sem IVA/fora do apuramento",OR($L31="",$M31="",$L31="Não aplicável")),"Rever: taxa por definir",IF(AND(OR($O31="Liquidado",$O31="Dedutível",$O31="Liquidado e dedutível"),$N31=""),"Rever: IVA indicado em falta",IF(AND(OR($O31="Dedutível",$O31="Liquidado e dedutível"),$J31=""),"Rever: documento de suporte em falta",IF(AND(OR($O31="Dedutível",$O31="Liquidado e dedutível"),$Q31="Sim",$P31&lt;&gt;"Sim"),"Rever: confirmação do documento em falta",IF(AND($O31="Sem IVA/fora do apuramento",$N31&lt;&gt;"",$N31&lt;&gt;0),"Rever: IVA indicado com tratamento sem IVA",IF(AND($T31&lt;&gt;"",MAX($T31,-$T31)&gt;'Conferência'!$B$8),"Rever: divergência IVA",IF(AND(OR($O31="Dedutível",$O31="Liquidado e dedutível"),$Q31&lt;&gt;"Sim"),"Não deduzido","OK"))))))))))))))),"Rever: dados inválidos")</f>
        <v/>
      </c>
      <c r="V31" s="26" t="n"/>
    </row>
    <row r="32" ht="33" customHeight="1">
      <c r="A32" s="15">
        <f>IF($C32="","",ROW()-11)</f>
        <v/>
      </c>
      <c r="B32" s="24" t="n"/>
      <c r="C32" s="25" t="n"/>
      <c r="D32" s="25" t="n"/>
      <c r="E32" s="26" t="n"/>
      <c r="F32" s="26" t="n"/>
      <c r="G32" s="26" t="n"/>
      <c r="H32" s="27" t="n"/>
      <c r="I32" s="24" t="n"/>
      <c r="J32" s="28" t="n"/>
      <c r="K32" s="29" t="n"/>
      <c r="L32" s="24" t="n"/>
      <c r="M32" s="22">
        <f>IF($A32="","",IF($L32="","",IFERROR(VLOOKUP($L32,'Conferência'!$H$5:$I$9,2,FALSE),"")))</f>
        <v/>
      </c>
      <c r="N32" s="29" t="n"/>
      <c r="O32" s="26" t="n"/>
      <c r="P32" s="24" t="n"/>
      <c r="Q32" s="24" t="n"/>
      <c r="R32" s="13">
        <f>IF($A32="","",IF($B32&lt;&gt;"Sim",0,IF(OR($O32="Liquidado",$O32="Liquidado e dedutível"),IFERROR($N32,0),0)))</f>
        <v/>
      </c>
      <c r="S32" s="13">
        <f>IF($A32="","",IF($B32&lt;&gt;"Sim",0,IF(AND(OR($O32="Dedutível",$O32="Liquidado e dedutível"),$P32="Sim",$Q32="Sim"),IFERROR($N32,0),0)))</f>
        <v/>
      </c>
      <c r="T32" s="13">
        <f>IF($A32="","",IF(OR($K32="",$M32="",$N32=""),"",IFERROR($N32-ROUND($K32*$M32,2),"")))</f>
        <v/>
      </c>
      <c r="U32" s="23">
        <f>IFERROR(IF($A32="","",IF($B32&lt;&gt;"Sim","Excluído do apuramento",IF(OR('Conferência'!$B$5="",'Conferência'!$B$6=""),"Rever: datas do período por preencher",IF($C32="","Rever: data da operação em falta",IF(OR($C32&lt;'Conferência'!$B$5,$C32&gt;'Conferência'!$B$6),"Rever: fora do período",IF($E32="","Rever: tipo de operação em falta",IF($O32="","Rever: tratamento IVA em falta",IF($O32="A confirmar","Rever: tratamento IVA por confirmar",IF(AND($O32&lt;&gt;"Sem IVA/fora do apuramento",OR($L32="",$M32="",$L32="Não aplicável")),"Rever: taxa por definir",IF(AND(OR($O32="Liquidado",$O32="Dedutível",$O32="Liquidado e dedutível"),$N32=""),"Rever: IVA indicado em falta",IF(AND(OR($O32="Dedutível",$O32="Liquidado e dedutível"),$J32=""),"Rever: documento de suporte em falta",IF(AND(OR($O32="Dedutível",$O32="Liquidado e dedutível"),$Q32="Sim",$P32&lt;&gt;"Sim"),"Rever: confirmação do documento em falta",IF(AND($O32="Sem IVA/fora do apuramento",$N32&lt;&gt;"",$N32&lt;&gt;0),"Rever: IVA indicado com tratamento sem IVA",IF(AND($T32&lt;&gt;"",MAX($T32,-$T32)&gt;'Conferência'!$B$8),"Rever: divergência IVA",IF(AND(OR($O32="Dedutível",$O32="Liquidado e dedutível"),$Q32&lt;&gt;"Sim"),"Não deduzido","OK"))))))))))))))),"Rever: dados inválidos")</f>
        <v/>
      </c>
      <c r="V32" s="26" t="n"/>
    </row>
    <row r="33" ht="33" customHeight="1">
      <c r="A33" s="15">
        <f>IF($C33="","",ROW()-11)</f>
        <v/>
      </c>
      <c r="B33" s="24" t="n"/>
      <c r="C33" s="25" t="n"/>
      <c r="D33" s="25" t="n"/>
      <c r="E33" s="26" t="n"/>
      <c r="F33" s="26" t="n"/>
      <c r="G33" s="26" t="n"/>
      <c r="H33" s="27" t="n"/>
      <c r="I33" s="24" t="n"/>
      <c r="J33" s="28" t="n"/>
      <c r="K33" s="29" t="n"/>
      <c r="L33" s="24" t="n"/>
      <c r="M33" s="22">
        <f>IF($A33="","",IF($L33="","",IFERROR(VLOOKUP($L33,'Conferência'!$H$5:$I$9,2,FALSE),"")))</f>
        <v/>
      </c>
      <c r="N33" s="29" t="n"/>
      <c r="O33" s="26" t="n"/>
      <c r="P33" s="24" t="n"/>
      <c r="Q33" s="24" t="n"/>
      <c r="R33" s="13">
        <f>IF($A33="","",IF($B33&lt;&gt;"Sim",0,IF(OR($O33="Liquidado",$O33="Liquidado e dedutível"),IFERROR($N33,0),0)))</f>
        <v/>
      </c>
      <c r="S33" s="13">
        <f>IF($A33="","",IF($B33&lt;&gt;"Sim",0,IF(AND(OR($O33="Dedutível",$O33="Liquidado e dedutível"),$P33="Sim",$Q33="Sim"),IFERROR($N33,0),0)))</f>
        <v/>
      </c>
      <c r="T33" s="13">
        <f>IF($A33="","",IF(OR($K33="",$M33="",$N33=""),"",IFERROR($N33-ROUND($K33*$M33,2),"")))</f>
        <v/>
      </c>
      <c r="U33" s="23">
        <f>IFERROR(IF($A33="","",IF($B33&lt;&gt;"Sim","Excluído do apuramento",IF(OR('Conferência'!$B$5="",'Conferência'!$B$6=""),"Rever: datas do período por preencher",IF($C33="","Rever: data da operação em falta",IF(OR($C33&lt;'Conferência'!$B$5,$C33&gt;'Conferência'!$B$6),"Rever: fora do período",IF($E33="","Rever: tipo de operação em falta",IF($O33="","Rever: tratamento IVA em falta",IF($O33="A confirmar","Rever: tratamento IVA por confirmar",IF(AND($O33&lt;&gt;"Sem IVA/fora do apuramento",OR($L33="",$M33="",$L33="Não aplicável")),"Rever: taxa por definir",IF(AND(OR($O33="Liquidado",$O33="Dedutível",$O33="Liquidado e dedutível"),$N33=""),"Rever: IVA indicado em falta",IF(AND(OR($O33="Dedutível",$O33="Liquidado e dedutível"),$J33=""),"Rever: documento de suporte em falta",IF(AND(OR($O33="Dedutível",$O33="Liquidado e dedutível"),$Q33="Sim",$P33&lt;&gt;"Sim"),"Rever: confirmação do documento em falta",IF(AND($O33="Sem IVA/fora do apuramento",$N33&lt;&gt;"",$N33&lt;&gt;0),"Rever: IVA indicado com tratamento sem IVA",IF(AND($T33&lt;&gt;"",MAX($T33,-$T33)&gt;'Conferência'!$B$8),"Rever: divergência IVA",IF(AND(OR($O33="Dedutível",$O33="Liquidado e dedutível"),$Q33&lt;&gt;"Sim"),"Não deduzido","OK"))))))))))))))),"Rever: dados inválidos")</f>
        <v/>
      </c>
      <c r="V33" s="26" t="n"/>
    </row>
    <row r="34" ht="33" customHeight="1">
      <c r="A34" s="15">
        <f>IF($C34="","",ROW()-11)</f>
        <v/>
      </c>
      <c r="B34" s="24" t="n"/>
      <c r="C34" s="25" t="n"/>
      <c r="D34" s="25" t="n"/>
      <c r="E34" s="26" t="n"/>
      <c r="F34" s="26" t="n"/>
      <c r="G34" s="26" t="n"/>
      <c r="H34" s="27" t="n"/>
      <c r="I34" s="24" t="n"/>
      <c r="J34" s="28" t="n"/>
      <c r="K34" s="29" t="n"/>
      <c r="L34" s="24" t="n"/>
      <c r="M34" s="22">
        <f>IF($A34="","",IF($L34="","",IFERROR(VLOOKUP($L34,'Conferência'!$H$5:$I$9,2,FALSE),"")))</f>
        <v/>
      </c>
      <c r="N34" s="29" t="n"/>
      <c r="O34" s="26" t="n"/>
      <c r="P34" s="24" t="n"/>
      <c r="Q34" s="24" t="n"/>
      <c r="R34" s="13">
        <f>IF($A34="","",IF($B34&lt;&gt;"Sim",0,IF(OR($O34="Liquidado",$O34="Liquidado e dedutível"),IFERROR($N34,0),0)))</f>
        <v/>
      </c>
      <c r="S34" s="13">
        <f>IF($A34="","",IF($B34&lt;&gt;"Sim",0,IF(AND(OR($O34="Dedutível",$O34="Liquidado e dedutível"),$P34="Sim",$Q34="Sim"),IFERROR($N34,0),0)))</f>
        <v/>
      </c>
      <c r="T34" s="13">
        <f>IF($A34="","",IF(OR($K34="",$M34="",$N34=""),"",IFERROR($N34-ROUND($K34*$M34,2),"")))</f>
        <v/>
      </c>
      <c r="U34" s="23">
        <f>IFERROR(IF($A34="","",IF($B34&lt;&gt;"Sim","Excluído do apuramento",IF(OR('Conferência'!$B$5="",'Conferência'!$B$6=""),"Rever: datas do período por preencher",IF($C34="","Rever: data da operação em falta",IF(OR($C34&lt;'Conferência'!$B$5,$C34&gt;'Conferência'!$B$6),"Rever: fora do período",IF($E34="","Rever: tipo de operação em falta",IF($O34="","Rever: tratamento IVA em falta",IF($O34="A confirmar","Rever: tratamento IVA por confirmar",IF(AND($O34&lt;&gt;"Sem IVA/fora do apuramento",OR($L34="",$M34="",$L34="Não aplicável")),"Rever: taxa por definir",IF(AND(OR($O34="Liquidado",$O34="Dedutível",$O34="Liquidado e dedutível"),$N34=""),"Rever: IVA indicado em falta",IF(AND(OR($O34="Dedutível",$O34="Liquidado e dedutível"),$J34=""),"Rever: documento de suporte em falta",IF(AND(OR($O34="Dedutível",$O34="Liquidado e dedutível"),$Q34="Sim",$P34&lt;&gt;"Sim"),"Rever: confirmação do documento em falta",IF(AND($O34="Sem IVA/fora do apuramento",$N34&lt;&gt;"",$N34&lt;&gt;0),"Rever: IVA indicado com tratamento sem IVA",IF(AND($T34&lt;&gt;"",MAX($T34,-$T34)&gt;'Conferência'!$B$8),"Rever: divergência IVA",IF(AND(OR($O34="Dedutível",$O34="Liquidado e dedutível"),$Q34&lt;&gt;"Sim"),"Não deduzido","OK"))))))))))))))),"Rever: dados inválidos")</f>
        <v/>
      </c>
      <c r="V34" s="26" t="n"/>
    </row>
    <row r="35" ht="33" customHeight="1">
      <c r="A35" s="15">
        <f>IF($C35="","",ROW()-11)</f>
        <v/>
      </c>
      <c r="B35" s="24" t="n"/>
      <c r="C35" s="25" t="n"/>
      <c r="D35" s="25" t="n"/>
      <c r="E35" s="26" t="n"/>
      <c r="F35" s="26" t="n"/>
      <c r="G35" s="26" t="n"/>
      <c r="H35" s="27" t="n"/>
      <c r="I35" s="24" t="n"/>
      <c r="J35" s="28" t="n"/>
      <c r="K35" s="29" t="n"/>
      <c r="L35" s="24" t="n"/>
      <c r="M35" s="22">
        <f>IF($A35="","",IF($L35="","",IFERROR(VLOOKUP($L35,'Conferência'!$H$5:$I$9,2,FALSE),"")))</f>
        <v/>
      </c>
      <c r="N35" s="29" t="n"/>
      <c r="O35" s="26" t="n"/>
      <c r="P35" s="24" t="n"/>
      <c r="Q35" s="24" t="n"/>
      <c r="R35" s="13">
        <f>IF($A35="","",IF($B35&lt;&gt;"Sim",0,IF(OR($O35="Liquidado",$O35="Liquidado e dedutível"),IFERROR($N35,0),0)))</f>
        <v/>
      </c>
      <c r="S35" s="13">
        <f>IF($A35="","",IF($B35&lt;&gt;"Sim",0,IF(AND(OR($O35="Dedutível",$O35="Liquidado e dedutível"),$P35="Sim",$Q35="Sim"),IFERROR($N35,0),0)))</f>
        <v/>
      </c>
      <c r="T35" s="13">
        <f>IF($A35="","",IF(OR($K35="",$M35="",$N35=""),"",IFERROR($N35-ROUND($K35*$M35,2),"")))</f>
        <v/>
      </c>
      <c r="U35" s="23">
        <f>IFERROR(IF($A35="","",IF($B35&lt;&gt;"Sim","Excluído do apuramento",IF(OR('Conferência'!$B$5="",'Conferência'!$B$6=""),"Rever: datas do período por preencher",IF($C35="","Rever: data da operação em falta",IF(OR($C35&lt;'Conferência'!$B$5,$C35&gt;'Conferência'!$B$6),"Rever: fora do período",IF($E35="","Rever: tipo de operação em falta",IF($O35="","Rever: tratamento IVA em falta",IF($O35="A confirmar","Rever: tratamento IVA por confirmar",IF(AND($O35&lt;&gt;"Sem IVA/fora do apuramento",OR($L35="",$M35="",$L35="Não aplicável")),"Rever: taxa por definir",IF(AND(OR($O35="Liquidado",$O35="Dedutível",$O35="Liquidado e dedutível"),$N35=""),"Rever: IVA indicado em falta",IF(AND(OR($O35="Dedutível",$O35="Liquidado e dedutível"),$J35=""),"Rever: documento de suporte em falta",IF(AND(OR($O35="Dedutível",$O35="Liquidado e dedutível"),$Q35="Sim",$P35&lt;&gt;"Sim"),"Rever: confirmação do documento em falta",IF(AND($O35="Sem IVA/fora do apuramento",$N35&lt;&gt;"",$N35&lt;&gt;0),"Rever: IVA indicado com tratamento sem IVA",IF(AND($T35&lt;&gt;"",MAX($T35,-$T35)&gt;'Conferência'!$B$8),"Rever: divergência IVA",IF(AND(OR($O35="Dedutível",$O35="Liquidado e dedutível"),$Q35&lt;&gt;"Sim"),"Não deduzido","OK"))))))))))))))),"Rever: dados inválidos")</f>
        <v/>
      </c>
      <c r="V35" s="26" t="n"/>
    </row>
    <row r="36" ht="33" customHeight="1">
      <c r="A36" s="15">
        <f>IF($C36="","",ROW()-11)</f>
        <v/>
      </c>
      <c r="B36" s="24" t="n"/>
      <c r="C36" s="25" t="n"/>
      <c r="D36" s="25" t="n"/>
      <c r="E36" s="26" t="n"/>
      <c r="F36" s="26" t="n"/>
      <c r="G36" s="26" t="n"/>
      <c r="H36" s="27" t="n"/>
      <c r="I36" s="24" t="n"/>
      <c r="J36" s="28" t="n"/>
      <c r="K36" s="29" t="n"/>
      <c r="L36" s="24" t="n"/>
      <c r="M36" s="22">
        <f>IF($A36="","",IF($L36="","",IFERROR(VLOOKUP($L36,'Conferência'!$H$5:$I$9,2,FALSE),"")))</f>
        <v/>
      </c>
      <c r="N36" s="29" t="n"/>
      <c r="O36" s="26" t="n"/>
      <c r="P36" s="24" t="n"/>
      <c r="Q36" s="24" t="n"/>
      <c r="R36" s="13">
        <f>IF($A36="","",IF($B36&lt;&gt;"Sim",0,IF(OR($O36="Liquidado",$O36="Liquidado e dedutível"),IFERROR($N36,0),0)))</f>
        <v/>
      </c>
      <c r="S36" s="13">
        <f>IF($A36="","",IF($B36&lt;&gt;"Sim",0,IF(AND(OR($O36="Dedutível",$O36="Liquidado e dedutível"),$P36="Sim",$Q36="Sim"),IFERROR($N36,0),0)))</f>
        <v/>
      </c>
      <c r="T36" s="13">
        <f>IF($A36="","",IF(OR($K36="",$M36="",$N36=""),"",IFERROR($N36-ROUND($K36*$M36,2),"")))</f>
        <v/>
      </c>
      <c r="U36" s="23">
        <f>IFERROR(IF($A36="","",IF($B36&lt;&gt;"Sim","Excluído do apuramento",IF(OR('Conferência'!$B$5="",'Conferência'!$B$6=""),"Rever: datas do período por preencher",IF($C36="","Rever: data da operação em falta",IF(OR($C36&lt;'Conferência'!$B$5,$C36&gt;'Conferência'!$B$6),"Rever: fora do período",IF($E36="","Rever: tipo de operação em falta",IF($O36="","Rever: tratamento IVA em falta",IF($O36="A confirmar","Rever: tratamento IVA por confirmar",IF(AND($O36&lt;&gt;"Sem IVA/fora do apuramento",OR($L36="",$M36="",$L36="Não aplicável")),"Rever: taxa por definir",IF(AND(OR($O36="Liquidado",$O36="Dedutível",$O36="Liquidado e dedutível"),$N36=""),"Rever: IVA indicado em falta",IF(AND(OR($O36="Dedutível",$O36="Liquidado e dedutível"),$J36=""),"Rever: documento de suporte em falta",IF(AND(OR($O36="Dedutível",$O36="Liquidado e dedutível"),$Q36="Sim",$P36&lt;&gt;"Sim"),"Rever: confirmação do documento em falta",IF(AND($O36="Sem IVA/fora do apuramento",$N36&lt;&gt;"",$N36&lt;&gt;0),"Rever: IVA indicado com tratamento sem IVA",IF(AND($T36&lt;&gt;"",MAX($T36,-$T36)&gt;'Conferência'!$B$8),"Rever: divergência IVA",IF(AND(OR($O36="Dedutível",$O36="Liquidado e dedutível"),$Q36&lt;&gt;"Sim"),"Não deduzido","OK"))))))))))))))),"Rever: dados inválidos")</f>
        <v/>
      </c>
      <c r="V36" s="26" t="n"/>
    </row>
    <row r="37" ht="33" customHeight="1">
      <c r="A37" s="15">
        <f>IF($C37="","",ROW()-11)</f>
        <v/>
      </c>
      <c r="B37" s="24" t="n"/>
      <c r="C37" s="25" t="n"/>
      <c r="D37" s="25" t="n"/>
      <c r="E37" s="26" t="n"/>
      <c r="F37" s="26" t="n"/>
      <c r="G37" s="26" t="n"/>
      <c r="H37" s="27" t="n"/>
      <c r="I37" s="24" t="n"/>
      <c r="J37" s="28" t="n"/>
      <c r="K37" s="29" t="n"/>
      <c r="L37" s="24" t="n"/>
      <c r="M37" s="22">
        <f>IF($A37="","",IF($L37="","",IFERROR(VLOOKUP($L37,'Conferência'!$H$5:$I$9,2,FALSE),"")))</f>
        <v/>
      </c>
      <c r="N37" s="29" t="n"/>
      <c r="O37" s="26" t="n"/>
      <c r="P37" s="24" t="n"/>
      <c r="Q37" s="24" t="n"/>
      <c r="R37" s="13">
        <f>IF($A37="","",IF($B37&lt;&gt;"Sim",0,IF(OR($O37="Liquidado",$O37="Liquidado e dedutível"),IFERROR($N37,0),0)))</f>
        <v/>
      </c>
      <c r="S37" s="13">
        <f>IF($A37="","",IF($B37&lt;&gt;"Sim",0,IF(AND(OR($O37="Dedutível",$O37="Liquidado e dedutível"),$P37="Sim",$Q37="Sim"),IFERROR($N37,0),0)))</f>
        <v/>
      </c>
      <c r="T37" s="13">
        <f>IF($A37="","",IF(OR($K37="",$M37="",$N37=""),"",IFERROR($N37-ROUND($K37*$M37,2),"")))</f>
        <v/>
      </c>
      <c r="U37" s="23">
        <f>IFERROR(IF($A37="","",IF($B37&lt;&gt;"Sim","Excluído do apuramento",IF(OR('Conferência'!$B$5="",'Conferência'!$B$6=""),"Rever: datas do período por preencher",IF($C37="","Rever: data da operação em falta",IF(OR($C37&lt;'Conferência'!$B$5,$C37&gt;'Conferência'!$B$6),"Rever: fora do período",IF($E37="","Rever: tipo de operação em falta",IF($O37="","Rever: tratamento IVA em falta",IF($O37="A confirmar","Rever: tratamento IVA por confirmar",IF(AND($O37&lt;&gt;"Sem IVA/fora do apuramento",OR($L37="",$M37="",$L37="Não aplicável")),"Rever: taxa por definir",IF(AND(OR($O37="Liquidado",$O37="Dedutível",$O37="Liquidado e dedutível"),$N37=""),"Rever: IVA indicado em falta",IF(AND(OR($O37="Dedutível",$O37="Liquidado e dedutível"),$J37=""),"Rever: documento de suporte em falta",IF(AND(OR($O37="Dedutível",$O37="Liquidado e dedutível"),$Q37="Sim",$P37&lt;&gt;"Sim"),"Rever: confirmação do documento em falta",IF(AND($O37="Sem IVA/fora do apuramento",$N37&lt;&gt;"",$N37&lt;&gt;0),"Rever: IVA indicado com tratamento sem IVA",IF(AND($T37&lt;&gt;"",MAX($T37,-$T37)&gt;'Conferência'!$B$8),"Rever: divergência IVA",IF(AND(OR($O37="Dedutível",$O37="Liquidado e dedutível"),$Q37&lt;&gt;"Sim"),"Não deduzido","OK"))))))))))))))),"Rever: dados inválidos")</f>
        <v/>
      </c>
      <c r="V37" s="26" t="n"/>
    </row>
    <row r="38" ht="33" customHeight="1">
      <c r="A38" s="15">
        <f>IF($C38="","",ROW()-11)</f>
        <v/>
      </c>
      <c r="B38" s="24" t="n"/>
      <c r="C38" s="25" t="n"/>
      <c r="D38" s="25" t="n"/>
      <c r="E38" s="26" t="n"/>
      <c r="F38" s="26" t="n"/>
      <c r="G38" s="26" t="n"/>
      <c r="H38" s="27" t="n"/>
      <c r="I38" s="24" t="n"/>
      <c r="J38" s="28" t="n"/>
      <c r="K38" s="29" t="n"/>
      <c r="L38" s="24" t="n"/>
      <c r="M38" s="22">
        <f>IF($A38="","",IF($L38="","",IFERROR(VLOOKUP($L38,'Conferência'!$H$5:$I$9,2,FALSE),"")))</f>
        <v/>
      </c>
      <c r="N38" s="29" t="n"/>
      <c r="O38" s="26" t="n"/>
      <c r="P38" s="24" t="n"/>
      <c r="Q38" s="24" t="n"/>
      <c r="R38" s="13">
        <f>IF($A38="","",IF($B38&lt;&gt;"Sim",0,IF(OR($O38="Liquidado",$O38="Liquidado e dedutível"),IFERROR($N38,0),0)))</f>
        <v/>
      </c>
      <c r="S38" s="13">
        <f>IF($A38="","",IF($B38&lt;&gt;"Sim",0,IF(AND(OR($O38="Dedutível",$O38="Liquidado e dedutível"),$P38="Sim",$Q38="Sim"),IFERROR($N38,0),0)))</f>
        <v/>
      </c>
      <c r="T38" s="13">
        <f>IF($A38="","",IF(OR($K38="",$M38="",$N38=""),"",IFERROR($N38-ROUND($K38*$M38,2),"")))</f>
        <v/>
      </c>
      <c r="U38" s="23">
        <f>IFERROR(IF($A38="","",IF($B38&lt;&gt;"Sim","Excluído do apuramento",IF(OR('Conferência'!$B$5="",'Conferência'!$B$6=""),"Rever: datas do período por preencher",IF($C38="","Rever: data da operação em falta",IF(OR($C38&lt;'Conferência'!$B$5,$C38&gt;'Conferência'!$B$6),"Rever: fora do período",IF($E38="","Rever: tipo de operação em falta",IF($O38="","Rever: tratamento IVA em falta",IF($O38="A confirmar","Rever: tratamento IVA por confirmar",IF(AND($O38&lt;&gt;"Sem IVA/fora do apuramento",OR($L38="",$M38="",$L38="Não aplicável")),"Rever: taxa por definir",IF(AND(OR($O38="Liquidado",$O38="Dedutível",$O38="Liquidado e dedutível"),$N38=""),"Rever: IVA indicado em falta",IF(AND(OR($O38="Dedutível",$O38="Liquidado e dedutível"),$J38=""),"Rever: documento de suporte em falta",IF(AND(OR($O38="Dedutível",$O38="Liquidado e dedutível"),$Q38="Sim",$P38&lt;&gt;"Sim"),"Rever: confirmação do documento em falta",IF(AND($O38="Sem IVA/fora do apuramento",$N38&lt;&gt;"",$N38&lt;&gt;0),"Rever: IVA indicado com tratamento sem IVA",IF(AND($T38&lt;&gt;"",MAX($T38,-$T38)&gt;'Conferência'!$B$8),"Rever: divergência IVA",IF(AND(OR($O38="Dedutível",$O38="Liquidado e dedutível"),$Q38&lt;&gt;"Sim"),"Não deduzido","OK"))))))))))))))),"Rever: dados inválidos")</f>
        <v/>
      </c>
      <c r="V38" s="26" t="n"/>
    </row>
    <row r="39" ht="33" customHeight="1">
      <c r="A39" s="15">
        <f>IF($C39="","",ROW()-11)</f>
        <v/>
      </c>
      <c r="B39" s="24" t="n"/>
      <c r="C39" s="25" t="n"/>
      <c r="D39" s="25" t="n"/>
      <c r="E39" s="26" t="n"/>
      <c r="F39" s="26" t="n"/>
      <c r="G39" s="26" t="n"/>
      <c r="H39" s="27" t="n"/>
      <c r="I39" s="24" t="n"/>
      <c r="J39" s="28" t="n"/>
      <c r="K39" s="29" t="n"/>
      <c r="L39" s="24" t="n"/>
      <c r="M39" s="22">
        <f>IF($A39="","",IF($L39="","",IFERROR(VLOOKUP($L39,'Conferência'!$H$5:$I$9,2,FALSE),"")))</f>
        <v/>
      </c>
      <c r="N39" s="29" t="n"/>
      <c r="O39" s="26" t="n"/>
      <c r="P39" s="24" t="n"/>
      <c r="Q39" s="24" t="n"/>
      <c r="R39" s="13">
        <f>IF($A39="","",IF($B39&lt;&gt;"Sim",0,IF(OR($O39="Liquidado",$O39="Liquidado e dedutível"),IFERROR($N39,0),0)))</f>
        <v/>
      </c>
      <c r="S39" s="13">
        <f>IF($A39="","",IF($B39&lt;&gt;"Sim",0,IF(AND(OR($O39="Dedutível",$O39="Liquidado e dedutível"),$P39="Sim",$Q39="Sim"),IFERROR($N39,0),0)))</f>
        <v/>
      </c>
      <c r="T39" s="13">
        <f>IF($A39="","",IF(OR($K39="",$M39="",$N39=""),"",IFERROR($N39-ROUND($K39*$M39,2),"")))</f>
        <v/>
      </c>
      <c r="U39" s="23">
        <f>IFERROR(IF($A39="","",IF($B39&lt;&gt;"Sim","Excluído do apuramento",IF(OR('Conferência'!$B$5="",'Conferência'!$B$6=""),"Rever: datas do período por preencher",IF($C39="","Rever: data da operação em falta",IF(OR($C39&lt;'Conferência'!$B$5,$C39&gt;'Conferência'!$B$6),"Rever: fora do período",IF($E39="","Rever: tipo de operação em falta",IF($O39="","Rever: tratamento IVA em falta",IF($O39="A confirmar","Rever: tratamento IVA por confirmar",IF(AND($O39&lt;&gt;"Sem IVA/fora do apuramento",OR($L39="",$M39="",$L39="Não aplicável")),"Rever: taxa por definir",IF(AND(OR($O39="Liquidado",$O39="Dedutível",$O39="Liquidado e dedutível"),$N39=""),"Rever: IVA indicado em falta",IF(AND(OR($O39="Dedutível",$O39="Liquidado e dedutível"),$J39=""),"Rever: documento de suporte em falta",IF(AND(OR($O39="Dedutível",$O39="Liquidado e dedutível"),$Q39="Sim",$P39&lt;&gt;"Sim"),"Rever: confirmação do documento em falta",IF(AND($O39="Sem IVA/fora do apuramento",$N39&lt;&gt;"",$N39&lt;&gt;0),"Rever: IVA indicado com tratamento sem IVA",IF(AND($T39&lt;&gt;"",MAX($T39,-$T39)&gt;'Conferência'!$B$8),"Rever: divergência IVA",IF(AND(OR($O39="Dedutível",$O39="Liquidado e dedutível"),$Q39&lt;&gt;"Sim"),"Não deduzido","OK"))))))))))))))),"Rever: dados inválidos")</f>
        <v/>
      </c>
      <c r="V39" s="26" t="n"/>
    </row>
    <row r="40" ht="33" customHeight="1">
      <c r="A40" s="15">
        <f>IF($C40="","",ROW()-11)</f>
        <v/>
      </c>
      <c r="B40" s="24" t="n"/>
      <c r="C40" s="25" t="n"/>
      <c r="D40" s="25" t="n"/>
      <c r="E40" s="26" t="n"/>
      <c r="F40" s="26" t="n"/>
      <c r="G40" s="26" t="n"/>
      <c r="H40" s="27" t="n"/>
      <c r="I40" s="24" t="n"/>
      <c r="J40" s="28" t="n"/>
      <c r="K40" s="29" t="n"/>
      <c r="L40" s="24" t="n"/>
      <c r="M40" s="22">
        <f>IF($A40="","",IF($L40="","",IFERROR(VLOOKUP($L40,'Conferência'!$H$5:$I$9,2,FALSE),"")))</f>
        <v/>
      </c>
      <c r="N40" s="29" t="n"/>
      <c r="O40" s="26" t="n"/>
      <c r="P40" s="24" t="n"/>
      <c r="Q40" s="24" t="n"/>
      <c r="R40" s="13">
        <f>IF($A40="","",IF($B40&lt;&gt;"Sim",0,IF(OR($O40="Liquidado",$O40="Liquidado e dedutível"),IFERROR($N40,0),0)))</f>
        <v/>
      </c>
      <c r="S40" s="13">
        <f>IF($A40="","",IF($B40&lt;&gt;"Sim",0,IF(AND(OR($O40="Dedutível",$O40="Liquidado e dedutível"),$P40="Sim",$Q40="Sim"),IFERROR($N40,0),0)))</f>
        <v/>
      </c>
      <c r="T40" s="13">
        <f>IF($A40="","",IF(OR($K40="",$M40="",$N40=""),"",IFERROR($N40-ROUND($K40*$M40,2),"")))</f>
        <v/>
      </c>
      <c r="U40" s="23">
        <f>IFERROR(IF($A40="","",IF($B40&lt;&gt;"Sim","Excluído do apuramento",IF(OR('Conferência'!$B$5="",'Conferência'!$B$6=""),"Rever: datas do período por preencher",IF($C40="","Rever: data da operação em falta",IF(OR($C40&lt;'Conferência'!$B$5,$C40&gt;'Conferência'!$B$6),"Rever: fora do período",IF($E40="","Rever: tipo de operação em falta",IF($O40="","Rever: tratamento IVA em falta",IF($O40="A confirmar","Rever: tratamento IVA por confirmar",IF(AND($O40&lt;&gt;"Sem IVA/fora do apuramento",OR($L40="",$M40="",$L40="Não aplicável")),"Rever: taxa por definir",IF(AND(OR($O40="Liquidado",$O40="Dedutível",$O40="Liquidado e dedutível"),$N40=""),"Rever: IVA indicado em falta",IF(AND(OR($O40="Dedutível",$O40="Liquidado e dedutível"),$J40=""),"Rever: documento de suporte em falta",IF(AND(OR($O40="Dedutível",$O40="Liquidado e dedutível"),$Q40="Sim",$P40&lt;&gt;"Sim"),"Rever: confirmação do documento em falta",IF(AND($O40="Sem IVA/fora do apuramento",$N40&lt;&gt;"",$N40&lt;&gt;0),"Rever: IVA indicado com tratamento sem IVA",IF(AND($T40&lt;&gt;"",MAX($T40,-$T40)&gt;'Conferência'!$B$8),"Rever: divergência IVA",IF(AND(OR($O40="Dedutível",$O40="Liquidado e dedutível"),$Q40&lt;&gt;"Sim"),"Não deduzido","OK"))))))))))))))),"Rever: dados inválidos")</f>
        <v/>
      </c>
      <c r="V40" s="26" t="n"/>
    </row>
    <row r="41" ht="33" customHeight="1">
      <c r="A41" s="15">
        <f>IF($C41="","",ROW()-11)</f>
        <v/>
      </c>
      <c r="B41" s="24" t="n"/>
      <c r="C41" s="25" t="n"/>
      <c r="D41" s="25" t="n"/>
      <c r="E41" s="26" t="n"/>
      <c r="F41" s="26" t="n"/>
      <c r="G41" s="26" t="n"/>
      <c r="H41" s="27" t="n"/>
      <c r="I41" s="24" t="n"/>
      <c r="J41" s="28" t="n"/>
      <c r="K41" s="29" t="n"/>
      <c r="L41" s="24" t="n"/>
      <c r="M41" s="22">
        <f>IF($A41="","",IF($L41="","",IFERROR(VLOOKUP($L41,'Conferência'!$H$5:$I$9,2,FALSE),"")))</f>
        <v/>
      </c>
      <c r="N41" s="29" t="n"/>
      <c r="O41" s="26" t="n"/>
      <c r="P41" s="24" t="n"/>
      <c r="Q41" s="24" t="n"/>
      <c r="R41" s="13">
        <f>IF($A41="","",IF($B41&lt;&gt;"Sim",0,IF(OR($O41="Liquidado",$O41="Liquidado e dedutível"),IFERROR($N41,0),0)))</f>
        <v/>
      </c>
      <c r="S41" s="13">
        <f>IF($A41="","",IF($B41&lt;&gt;"Sim",0,IF(AND(OR($O41="Dedutível",$O41="Liquidado e dedutível"),$P41="Sim",$Q41="Sim"),IFERROR($N41,0),0)))</f>
        <v/>
      </c>
      <c r="T41" s="13">
        <f>IF($A41="","",IF(OR($K41="",$M41="",$N41=""),"",IFERROR($N41-ROUND($K41*$M41,2),"")))</f>
        <v/>
      </c>
      <c r="U41" s="23">
        <f>IFERROR(IF($A41="","",IF($B41&lt;&gt;"Sim","Excluído do apuramento",IF(OR('Conferência'!$B$5="",'Conferência'!$B$6=""),"Rever: datas do período por preencher",IF($C41="","Rever: data da operação em falta",IF(OR($C41&lt;'Conferência'!$B$5,$C41&gt;'Conferência'!$B$6),"Rever: fora do período",IF($E41="","Rever: tipo de operação em falta",IF($O41="","Rever: tratamento IVA em falta",IF($O41="A confirmar","Rever: tratamento IVA por confirmar",IF(AND($O41&lt;&gt;"Sem IVA/fora do apuramento",OR($L41="",$M41="",$L41="Não aplicável")),"Rever: taxa por definir",IF(AND(OR($O41="Liquidado",$O41="Dedutível",$O41="Liquidado e dedutível"),$N41=""),"Rever: IVA indicado em falta",IF(AND(OR($O41="Dedutível",$O41="Liquidado e dedutível"),$J41=""),"Rever: documento de suporte em falta",IF(AND(OR($O41="Dedutível",$O41="Liquidado e dedutível"),$Q41="Sim",$P41&lt;&gt;"Sim"),"Rever: confirmação do documento em falta",IF(AND($O41="Sem IVA/fora do apuramento",$N41&lt;&gt;"",$N41&lt;&gt;0),"Rever: IVA indicado com tratamento sem IVA",IF(AND($T41&lt;&gt;"",MAX($T41,-$T41)&gt;'Conferência'!$B$8),"Rever: divergência IVA",IF(AND(OR($O41="Dedutível",$O41="Liquidado e dedutível"),$Q41&lt;&gt;"Sim"),"Não deduzido","OK"))))))))))))))),"Rever: dados inválidos")</f>
        <v/>
      </c>
      <c r="V41" s="26" t="n"/>
    </row>
    <row r="42" ht="33" customHeight="1">
      <c r="A42" s="15">
        <f>IF($C42="","",ROW()-11)</f>
        <v/>
      </c>
      <c r="B42" s="24" t="n"/>
      <c r="C42" s="25" t="n"/>
      <c r="D42" s="25" t="n"/>
      <c r="E42" s="26" t="n"/>
      <c r="F42" s="26" t="n"/>
      <c r="G42" s="26" t="n"/>
      <c r="H42" s="27" t="n"/>
      <c r="I42" s="24" t="n"/>
      <c r="J42" s="28" t="n"/>
      <c r="K42" s="29" t="n"/>
      <c r="L42" s="24" t="n"/>
      <c r="M42" s="22">
        <f>IF($A42="","",IF($L42="","",IFERROR(VLOOKUP($L42,'Conferência'!$H$5:$I$9,2,FALSE),"")))</f>
        <v/>
      </c>
      <c r="N42" s="29" t="n"/>
      <c r="O42" s="26" t="n"/>
      <c r="P42" s="24" t="n"/>
      <c r="Q42" s="24" t="n"/>
      <c r="R42" s="13">
        <f>IF($A42="","",IF($B42&lt;&gt;"Sim",0,IF(OR($O42="Liquidado",$O42="Liquidado e dedutível"),IFERROR($N42,0),0)))</f>
        <v/>
      </c>
      <c r="S42" s="13">
        <f>IF($A42="","",IF($B42&lt;&gt;"Sim",0,IF(AND(OR($O42="Dedutível",$O42="Liquidado e dedutível"),$P42="Sim",$Q42="Sim"),IFERROR($N42,0),0)))</f>
        <v/>
      </c>
      <c r="T42" s="13">
        <f>IF($A42="","",IF(OR($K42="",$M42="",$N42=""),"",IFERROR($N42-ROUND($K42*$M42,2),"")))</f>
        <v/>
      </c>
      <c r="U42" s="23">
        <f>IFERROR(IF($A42="","",IF($B42&lt;&gt;"Sim","Excluído do apuramento",IF(OR('Conferência'!$B$5="",'Conferência'!$B$6=""),"Rever: datas do período por preencher",IF($C42="","Rever: data da operação em falta",IF(OR($C42&lt;'Conferência'!$B$5,$C42&gt;'Conferência'!$B$6),"Rever: fora do período",IF($E42="","Rever: tipo de operação em falta",IF($O42="","Rever: tratamento IVA em falta",IF($O42="A confirmar","Rever: tratamento IVA por confirmar",IF(AND($O42&lt;&gt;"Sem IVA/fora do apuramento",OR($L42="",$M42="",$L42="Não aplicável")),"Rever: taxa por definir",IF(AND(OR($O42="Liquidado",$O42="Dedutível",$O42="Liquidado e dedutível"),$N42=""),"Rever: IVA indicado em falta",IF(AND(OR($O42="Dedutível",$O42="Liquidado e dedutível"),$J42=""),"Rever: documento de suporte em falta",IF(AND(OR($O42="Dedutível",$O42="Liquidado e dedutível"),$Q42="Sim",$P42&lt;&gt;"Sim"),"Rever: confirmação do documento em falta",IF(AND($O42="Sem IVA/fora do apuramento",$N42&lt;&gt;"",$N42&lt;&gt;0),"Rever: IVA indicado com tratamento sem IVA",IF(AND($T42&lt;&gt;"",MAX($T42,-$T42)&gt;'Conferência'!$B$8),"Rever: divergência IVA",IF(AND(OR($O42="Dedutível",$O42="Liquidado e dedutível"),$Q42&lt;&gt;"Sim"),"Não deduzido","OK"))))))))))))))),"Rever: dados inválidos")</f>
        <v/>
      </c>
      <c r="V42" s="26" t="n"/>
    </row>
    <row r="43" ht="33" customHeight="1">
      <c r="A43" s="15">
        <f>IF($C43="","",ROW()-11)</f>
        <v/>
      </c>
      <c r="B43" s="24" t="n"/>
      <c r="C43" s="25" t="n"/>
      <c r="D43" s="25" t="n"/>
      <c r="E43" s="26" t="n"/>
      <c r="F43" s="26" t="n"/>
      <c r="G43" s="26" t="n"/>
      <c r="H43" s="27" t="n"/>
      <c r="I43" s="24" t="n"/>
      <c r="J43" s="28" t="n"/>
      <c r="K43" s="29" t="n"/>
      <c r="L43" s="24" t="n"/>
      <c r="M43" s="22">
        <f>IF($A43="","",IF($L43="","",IFERROR(VLOOKUP($L43,'Conferência'!$H$5:$I$9,2,FALSE),"")))</f>
        <v/>
      </c>
      <c r="N43" s="29" t="n"/>
      <c r="O43" s="26" t="n"/>
      <c r="P43" s="24" t="n"/>
      <c r="Q43" s="24" t="n"/>
      <c r="R43" s="13">
        <f>IF($A43="","",IF($B43&lt;&gt;"Sim",0,IF(OR($O43="Liquidado",$O43="Liquidado e dedutível"),IFERROR($N43,0),0)))</f>
        <v/>
      </c>
      <c r="S43" s="13">
        <f>IF($A43="","",IF($B43&lt;&gt;"Sim",0,IF(AND(OR($O43="Dedutível",$O43="Liquidado e dedutível"),$P43="Sim",$Q43="Sim"),IFERROR($N43,0),0)))</f>
        <v/>
      </c>
      <c r="T43" s="13">
        <f>IF($A43="","",IF(OR($K43="",$M43="",$N43=""),"",IFERROR($N43-ROUND($K43*$M43,2),"")))</f>
        <v/>
      </c>
      <c r="U43" s="23">
        <f>IFERROR(IF($A43="","",IF($B43&lt;&gt;"Sim","Excluído do apuramento",IF(OR('Conferência'!$B$5="",'Conferência'!$B$6=""),"Rever: datas do período por preencher",IF($C43="","Rever: data da operação em falta",IF(OR($C43&lt;'Conferência'!$B$5,$C43&gt;'Conferência'!$B$6),"Rever: fora do período",IF($E43="","Rever: tipo de operação em falta",IF($O43="","Rever: tratamento IVA em falta",IF($O43="A confirmar","Rever: tratamento IVA por confirmar",IF(AND($O43&lt;&gt;"Sem IVA/fora do apuramento",OR($L43="",$M43="",$L43="Não aplicável")),"Rever: taxa por definir",IF(AND(OR($O43="Liquidado",$O43="Dedutível",$O43="Liquidado e dedutível"),$N43=""),"Rever: IVA indicado em falta",IF(AND(OR($O43="Dedutível",$O43="Liquidado e dedutível"),$J43=""),"Rever: documento de suporte em falta",IF(AND(OR($O43="Dedutível",$O43="Liquidado e dedutível"),$Q43="Sim",$P43&lt;&gt;"Sim"),"Rever: confirmação do documento em falta",IF(AND($O43="Sem IVA/fora do apuramento",$N43&lt;&gt;"",$N43&lt;&gt;0),"Rever: IVA indicado com tratamento sem IVA",IF(AND($T43&lt;&gt;"",MAX($T43,-$T43)&gt;'Conferência'!$B$8),"Rever: divergência IVA",IF(AND(OR($O43="Dedutível",$O43="Liquidado e dedutível"),$Q43&lt;&gt;"Sim"),"Não deduzido","OK"))))))))))))))),"Rever: dados inválidos")</f>
        <v/>
      </c>
      <c r="V43" s="26" t="n"/>
    </row>
    <row r="44" ht="33" customHeight="1">
      <c r="A44" s="15">
        <f>IF($C44="","",ROW()-11)</f>
        <v/>
      </c>
      <c r="B44" s="24" t="n"/>
      <c r="C44" s="25" t="n"/>
      <c r="D44" s="25" t="n"/>
      <c r="E44" s="26" t="n"/>
      <c r="F44" s="26" t="n"/>
      <c r="G44" s="26" t="n"/>
      <c r="H44" s="27" t="n"/>
      <c r="I44" s="24" t="n"/>
      <c r="J44" s="28" t="n"/>
      <c r="K44" s="29" t="n"/>
      <c r="L44" s="24" t="n"/>
      <c r="M44" s="22">
        <f>IF($A44="","",IF($L44="","",IFERROR(VLOOKUP($L44,'Conferência'!$H$5:$I$9,2,FALSE),"")))</f>
        <v/>
      </c>
      <c r="N44" s="29" t="n"/>
      <c r="O44" s="26" t="n"/>
      <c r="P44" s="24" t="n"/>
      <c r="Q44" s="24" t="n"/>
      <c r="R44" s="13">
        <f>IF($A44="","",IF($B44&lt;&gt;"Sim",0,IF(OR($O44="Liquidado",$O44="Liquidado e dedutível"),IFERROR($N44,0),0)))</f>
        <v/>
      </c>
      <c r="S44" s="13">
        <f>IF($A44="","",IF($B44&lt;&gt;"Sim",0,IF(AND(OR($O44="Dedutível",$O44="Liquidado e dedutível"),$P44="Sim",$Q44="Sim"),IFERROR($N44,0),0)))</f>
        <v/>
      </c>
      <c r="T44" s="13">
        <f>IF($A44="","",IF(OR($K44="",$M44="",$N44=""),"",IFERROR($N44-ROUND($K44*$M44,2),"")))</f>
        <v/>
      </c>
      <c r="U44" s="23">
        <f>IFERROR(IF($A44="","",IF($B44&lt;&gt;"Sim","Excluído do apuramento",IF(OR('Conferência'!$B$5="",'Conferência'!$B$6=""),"Rever: datas do período por preencher",IF($C44="","Rever: data da operação em falta",IF(OR($C44&lt;'Conferência'!$B$5,$C44&gt;'Conferência'!$B$6),"Rever: fora do período",IF($E44="","Rever: tipo de operação em falta",IF($O44="","Rever: tratamento IVA em falta",IF($O44="A confirmar","Rever: tratamento IVA por confirmar",IF(AND($O44&lt;&gt;"Sem IVA/fora do apuramento",OR($L44="",$M44="",$L44="Não aplicável")),"Rever: taxa por definir",IF(AND(OR($O44="Liquidado",$O44="Dedutível",$O44="Liquidado e dedutível"),$N44=""),"Rever: IVA indicado em falta",IF(AND(OR($O44="Dedutível",$O44="Liquidado e dedutível"),$J44=""),"Rever: documento de suporte em falta",IF(AND(OR($O44="Dedutível",$O44="Liquidado e dedutível"),$Q44="Sim",$P44&lt;&gt;"Sim"),"Rever: confirmação do documento em falta",IF(AND($O44="Sem IVA/fora do apuramento",$N44&lt;&gt;"",$N44&lt;&gt;0),"Rever: IVA indicado com tratamento sem IVA",IF(AND($T44&lt;&gt;"",MAX($T44,-$T44)&gt;'Conferência'!$B$8),"Rever: divergência IVA",IF(AND(OR($O44="Dedutível",$O44="Liquidado e dedutível"),$Q44&lt;&gt;"Sim"),"Não deduzido","OK"))))))))))))))),"Rever: dados inválidos")</f>
        <v/>
      </c>
      <c r="V44" s="26" t="n"/>
    </row>
    <row r="45" ht="33" customHeight="1">
      <c r="A45" s="15">
        <f>IF($C45="","",ROW()-11)</f>
        <v/>
      </c>
      <c r="B45" s="24" t="n"/>
      <c r="C45" s="25" t="n"/>
      <c r="D45" s="25" t="n"/>
      <c r="E45" s="26" t="n"/>
      <c r="F45" s="26" t="n"/>
      <c r="G45" s="26" t="n"/>
      <c r="H45" s="27" t="n"/>
      <c r="I45" s="24" t="n"/>
      <c r="J45" s="28" t="n"/>
      <c r="K45" s="29" t="n"/>
      <c r="L45" s="24" t="n"/>
      <c r="M45" s="22">
        <f>IF($A45="","",IF($L45="","",IFERROR(VLOOKUP($L45,'Conferência'!$H$5:$I$9,2,FALSE),"")))</f>
        <v/>
      </c>
      <c r="N45" s="29" t="n"/>
      <c r="O45" s="26" t="n"/>
      <c r="P45" s="24" t="n"/>
      <c r="Q45" s="24" t="n"/>
      <c r="R45" s="13">
        <f>IF($A45="","",IF($B45&lt;&gt;"Sim",0,IF(OR($O45="Liquidado",$O45="Liquidado e dedutível"),IFERROR($N45,0),0)))</f>
        <v/>
      </c>
      <c r="S45" s="13">
        <f>IF($A45="","",IF($B45&lt;&gt;"Sim",0,IF(AND(OR($O45="Dedutível",$O45="Liquidado e dedutível"),$P45="Sim",$Q45="Sim"),IFERROR($N45,0),0)))</f>
        <v/>
      </c>
      <c r="T45" s="13">
        <f>IF($A45="","",IF(OR($K45="",$M45="",$N45=""),"",IFERROR($N45-ROUND($K45*$M45,2),"")))</f>
        <v/>
      </c>
      <c r="U45" s="23">
        <f>IFERROR(IF($A45="","",IF($B45&lt;&gt;"Sim","Excluído do apuramento",IF(OR('Conferência'!$B$5="",'Conferência'!$B$6=""),"Rever: datas do período por preencher",IF($C45="","Rever: data da operação em falta",IF(OR($C45&lt;'Conferência'!$B$5,$C45&gt;'Conferência'!$B$6),"Rever: fora do período",IF($E45="","Rever: tipo de operação em falta",IF($O45="","Rever: tratamento IVA em falta",IF($O45="A confirmar","Rever: tratamento IVA por confirmar",IF(AND($O45&lt;&gt;"Sem IVA/fora do apuramento",OR($L45="",$M45="",$L45="Não aplicável")),"Rever: taxa por definir",IF(AND(OR($O45="Liquidado",$O45="Dedutível",$O45="Liquidado e dedutível"),$N45=""),"Rever: IVA indicado em falta",IF(AND(OR($O45="Dedutível",$O45="Liquidado e dedutível"),$J45=""),"Rever: documento de suporte em falta",IF(AND(OR($O45="Dedutível",$O45="Liquidado e dedutível"),$Q45="Sim",$P45&lt;&gt;"Sim"),"Rever: confirmação do documento em falta",IF(AND($O45="Sem IVA/fora do apuramento",$N45&lt;&gt;"",$N45&lt;&gt;0),"Rever: IVA indicado com tratamento sem IVA",IF(AND($T45&lt;&gt;"",MAX($T45,-$T45)&gt;'Conferência'!$B$8),"Rever: divergência IVA",IF(AND(OR($O45="Dedutível",$O45="Liquidado e dedutível"),$Q45&lt;&gt;"Sim"),"Não deduzido","OK"))))))))))))))),"Rever: dados inválidos")</f>
        <v/>
      </c>
      <c r="V45" s="26" t="n"/>
    </row>
    <row r="46" ht="33" customHeight="1">
      <c r="A46" s="15">
        <f>IF($C46="","",ROW()-11)</f>
        <v/>
      </c>
      <c r="B46" s="24" t="n"/>
      <c r="C46" s="25" t="n"/>
      <c r="D46" s="25" t="n"/>
      <c r="E46" s="26" t="n"/>
      <c r="F46" s="26" t="n"/>
      <c r="G46" s="26" t="n"/>
      <c r="H46" s="27" t="n"/>
      <c r="I46" s="24" t="n"/>
      <c r="J46" s="28" t="n"/>
      <c r="K46" s="29" t="n"/>
      <c r="L46" s="24" t="n"/>
      <c r="M46" s="22">
        <f>IF($A46="","",IF($L46="","",IFERROR(VLOOKUP($L46,'Conferência'!$H$5:$I$9,2,FALSE),"")))</f>
        <v/>
      </c>
      <c r="N46" s="29" t="n"/>
      <c r="O46" s="26" t="n"/>
      <c r="P46" s="24" t="n"/>
      <c r="Q46" s="24" t="n"/>
      <c r="R46" s="13">
        <f>IF($A46="","",IF($B46&lt;&gt;"Sim",0,IF(OR($O46="Liquidado",$O46="Liquidado e dedutível"),IFERROR($N46,0),0)))</f>
        <v/>
      </c>
      <c r="S46" s="13">
        <f>IF($A46="","",IF($B46&lt;&gt;"Sim",0,IF(AND(OR($O46="Dedutível",$O46="Liquidado e dedutível"),$P46="Sim",$Q46="Sim"),IFERROR($N46,0),0)))</f>
        <v/>
      </c>
      <c r="T46" s="13">
        <f>IF($A46="","",IF(OR($K46="",$M46="",$N46=""),"",IFERROR($N46-ROUND($K46*$M46,2),"")))</f>
        <v/>
      </c>
      <c r="U46" s="23">
        <f>IFERROR(IF($A46="","",IF($B46&lt;&gt;"Sim","Excluído do apuramento",IF(OR('Conferência'!$B$5="",'Conferência'!$B$6=""),"Rever: datas do período por preencher",IF($C46="","Rever: data da operação em falta",IF(OR($C46&lt;'Conferência'!$B$5,$C46&gt;'Conferência'!$B$6),"Rever: fora do período",IF($E46="","Rever: tipo de operação em falta",IF($O46="","Rever: tratamento IVA em falta",IF($O46="A confirmar","Rever: tratamento IVA por confirmar",IF(AND($O46&lt;&gt;"Sem IVA/fora do apuramento",OR($L46="",$M46="",$L46="Não aplicável")),"Rever: taxa por definir",IF(AND(OR($O46="Liquidado",$O46="Dedutível",$O46="Liquidado e dedutível"),$N46=""),"Rever: IVA indicado em falta",IF(AND(OR($O46="Dedutível",$O46="Liquidado e dedutível"),$J46=""),"Rever: documento de suporte em falta",IF(AND(OR($O46="Dedutível",$O46="Liquidado e dedutível"),$Q46="Sim",$P46&lt;&gt;"Sim"),"Rever: confirmação do documento em falta",IF(AND($O46="Sem IVA/fora do apuramento",$N46&lt;&gt;"",$N46&lt;&gt;0),"Rever: IVA indicado com tratamento sem IVA",IF(AND($T46&lt;&gt;"",MAX($T46,-$T46)&gt;'Conferência'!$B$8),"Rever: divergência IVA",IF(AND(OR($O46="Dedutível",$O46="Liquidado e dedutível"),$Q46&lt;&gt;"Sim"),"Não deduzido","OK"))))))))))))))),"Rever: dados inválidos")</f>
        <v/>
      </c>
      <c r="V46" s="26" t="n"/>
    </row>
    <row r="47" ht="33" customHeight="1">
      <c r="A47" s="15">
        <f>IF($C47="","",ROW()-11)</f>
        <v/>
      </c>
      <c r="B47" s="24" t="n"/>
      <c r="C47" s="25" t="n"/>
      <c r="D47" s="25" t="n"/>
      <c r="E47" s="26" t="n"/>
      <c r="F47" s="26" t="n"/>
      <c r="G47" s="26" t="n"/>
      <c r="H47" s="27" t="n"/>
      <c r="I47" s="24" t="n"/>
      <c r="J47" s="28" t="n"/>
      <c r="K47" s="29" t="n"/>
      <c r="L47" s="24" t="n"/>
      <c r="M47" s="22">
        <f>IF($A47="","",IF($L47="","",IFERROR(VLOOKUP($L47,'Conferência'!$H$5:$I$9,2,FALSE),"")))</f>
        <v/>
      </c>
      <c r="N47" s="29" t="n"/>
      <c r="O47" s="26" t="n"/>
      <c r="P47" s="24" t="n"/>
      <c r="Q47" s="24" t="n"/>
      <c r="R47" s="13">
        <f>IF($A47="","",IF($B47&lt;&gt;"Sim",0,IF(OR($O47="Liquidado",$O47="Liquidado e dedutível"),IFERROR($N47,0),0)))</f>
        <v/>
      </c>
      <c r="S47" s="13">
        <f>IF($A47="","",IF($B47&lt;&gt;"Sim",0,IF(AND(OR($O47="Dedutível",$O47="Liquidado e dedutível"),$P47="Sim",$Q47="Sim"),IFERROR($N47,0),0)))</f>
        <v/>
      </c>
      <c r="T47" s="13">
        <f>IF($A47="","",IF(OR($K47="",$M47="",$N47=""),"",IFERROR($N47-ROUND($K47*$M47,2),"")))</f>
        <v/>
      </c>
      <c r="U47" s="23">
        <f>IFERROR(IF($A47="","",IF($B47&lt;&gt;"Sim","Excluído do apuramento",IF(OR('Conferência'!$B$5="",'Conferência'!$B$6=""),"Rever: datas do período por preencher",IF($C47="","Rever: data da operação em falta",IF(OR($C47&lt;'Conferência'!$B$5,$C47&gt;'Conferência'!$B$6),"Rever: fora do período",IF($E47="","Rever: tipo de operação em falta",IF($O47="","Rever: tratamento IVA em falta",IF($O47="A confirmar","Rever: tratamento IVA por confirmar",IF(AND($O47&lt;&gt;"Sem IVA/fora do apuramento",OR($L47="",$M47="",$L47="Não aplicável")),"Rever: taxa por definir",IF(AND(OR($O47="Liquidado",$O47="Dedutível",$O47="Liquidado e dedutível"),$N47=""),"Rever: IVA indicado em falta",IF(AND(OR($O47="Dedutível",$O47="Liquidado e dedutível"),$J47=""),"Rever: documento de suporte em falta",IF(AND(OR($O47="Dedutível",$O47="Liquidado e dedutível"),$Q47="Sim",$P47&lt;&gt;"Sim"),"Rever: confirmação do documento em falta",IF(AND($O47="Sem IVA/fora do apuramento",$N47&lt;&gt;"",$N47&lt;&gt;0),"Rever: IVA indicado com tratamento sem IVA",IF(AND($T47&lt;&gt;"",MAX($T47,-$T47)&gt;'Conferência'!$B$8),"Rever: divergência IVA",IF(AND(OR($O47="Dedutível",$O47="Liquidado e dedutível"),$Q47&lt;&gt;"Sim"),"Não deduzido","OK"))))))))))))))),"Rever: dados inválidos")</f>
        <v/>
      </c>
      <c r="V47" s="26" t="n"/>
    </row>
    <row r="48" ht="33" customHeight="1">
      <c r="A48" s="15">
        <f>IF($C48="","",ROW()-11)</f>
        <v/>
      </c>
      <c r="B48" s="24" t="n"/>
      <c r="C48" s="25" t="n"/>
      <c r="D48" s="25" t="n"/>
      <c r="E48" s="26" t="n"/>
      <c r="F48" s="26" t="n"/>
      <c r="G48" s="26" t="n"/>
      <c r="H48" s="27" t="n"/>
      <c r="I48" s="24" t="n"/>
      <c r="J48" s="28" t="n"/>
      <c r="K48" s="29" t="n"/>
      <c r="L48" s="24" t="n"/>
      <c r="M48" s="22">
        <f>IF($A48="","",IF($L48="","",IFERROR(VLOOKUP($L48,'Conferência'!$H$5:$I$9,2,FALSE),"")))</f>
        <v/>
      </c>
      <c r="N48" s="29" t="n"/>
      <c r="O48" s="26" t="n"/>
      <c r="P48" s="24" t="n"/>
      <c r="Q48" s="24" t="n"/>
      <c r="R48" s="13">
        <f>IF($A48="","",IF($B48&lt;&gt;"Sim",0,IF(OR($O48="Liquidado",$O48="Liquidado e dedutível"),IFERROR($N48,0),0)))</f>
        <v/>
      </c>
      <c r="S48" s="13">
        <f>IF($A48="","",IF($B48&lt;&gt;"Sim",0,IF(AND(OR($O48="Dedutível",$O48="Liquidado e dedutível"),$P48="Sim",$Q48="Sim"),IFERROR($N48,0),0)))</f>
        <v/>
      </c>
      <c r="T48" s="13">
        <f>IF($A48="","",IF(OR($K48="",$M48="",$N48=""),"",IFERROR($N48-ROUND($K48*$M48,2),"")))</f>
        <v/>
      </c>
      <c r="U48" s="23">
        <f>IFERROR(IF($A48="","",IF($B48&lt;&gt;"Sim","Excluído do apuramento",IF(OR('Conferência'!$B$5="",'Conferência'!$B$6=""),"Rever: datas do período por preencher",IF($C48="","Rever: data da operação em falta",IF(OR($C48&lt;'Conferência'!$B$5,$C48&gt;'Conferência'!$B$6),"Rever: fora do período",IF($E48="","Rever: tipo de operação em falta",IF($O48="","Rever: tratamento IVA em falta",IF($O48="A confirmar","Rever: tratamento IVA por confirmar",IF(AND($O48&lt;&gt;"Sem IVA/fora do apuramento",OR($L48="",$M48="",$L48="Não aplicável")),"Rever: taxa por definir",IF(AND(OR($O48="Liquidado",$O48="Dedutível",$O48="Liquidado e dedutível"),$N48=""),"Rever: IVA indicado em falta",IF(AND(OR($O48="Dedutível",$O48="Liquidado e dedutível"),$J48=""),"Rever: documento de suporte em falta",IF(AND(OR($O48="Dedutível",$O48="Liquidado e dedutível"),$Q48="Sim",$P48&lt;&gt;"Sim"),"Rever: confirmação do documento em falta",IF(AND($O48="Sem IVA/fora do apuramento",$N48&lt;&gt;"",$N48&lt;&gt;0),"Rever: IVA indicado com tratamento sem IVA",IF(AND($T48&lt;&gt;"",MAX($T48,-$T48)&gt;'Conferência'!$B$8),"Rever: divergência IVA",IF(AND(OR($O48="Dedutível",$O48="Liquidado e dedutível"),$Q48&lt;&gt;"Sim"),"Não deduzido","OK"))))))))))))))),"Rever: dados inválidos")</f>
        <v/>
      </c>
      <c r="V48" s="26" t="n"/>
    </row>
    <row r="49" ht="33" customHeight="1">
      <c r="A49" s="15">
        <f>IF($C49="","",ROW()-11)</f>
        <v/>
      </c>
      <c r="B49" s="24" t="n"/>
      <c r="C49" s="25" t="n"/>
      <c r="D49" s="25" t="n"/>
      <c r="E49" s="26" t="n"/>
      <c r="F49" s="26" t="n"/>
      <c r="G49" s="26" t="n"/>
      <c r="H49" s="27" t="n"/>
      <c r="I49" s="24" t="n"/>
      <c r="J49" s="28" t="n"/>
      <c r="K49" s="29" t="n"/>
      <c r="L49" s="24" t="n"/>
      <c r="M49" s="22">
        <f>IF($A49="","",IF($L49="","",IFERROR(VLOOKUP($L49,'Conferência'!$H$5:$I$9,2,FALSE),"")))</f>
        <v/>
      </c>
      <c r="N49" s="29" t="n"/>
      <c r="O49" s="26" t="n"/>
      <c r="P49" s="24" t="n"/>
      <c r="Q49" s="24" t="n"/>
      <c r="R49" s="13">
        <f>IF($A49="","",IF($B49&lt;&gt;"Sim",0,IF(OR($O49="Liquidado",$O49="Liquidado e dedutível"),IFERROR($N49,0),0)))</f>
        <v/>
      </c>
      <c r="S49" s="13">
        <f>IF($A49="","",IF($B49&lt;&gt;"Sim",0,IF(AND(OR($O49="Dedutível",$O49="Liquidado e dedutível"),$P49="Sim",$Q49="Sim"),IFERROR($N49,0),0)))</f>
        <v/>
      </c>
      <c r="T49" s="13">
        <f>IF($A49="","",IF(OR($K49="",$M49="",$N49=""),"",IFERROR($N49-ROUND($K49*$M49,2),"")))</f>
        <v/>
      </c>
      <c r="U49" s="23">
        <f>IFERROR(IF($A49="","",IF($B49&lt;&gt;"Sim","Excluído do apuramento",IF(OR('Conferência'!$B$5="",'Conferência'!$B$6=""),"Rever: datas do período por preencher",IF($C49="","Rever: data da operação em falta",IF(OR($C49&lt;'Conferência'!$B$5,$C49&gt;'Conferência'!$B$6),"Rever: fora do período",IF($E49="","Rever: tipo de operação em falta",IF($O49="","Rever: tratamento IVA em falta",IF($O49="A confirmar","Rever: tratamento IVA por confirmar",IF(AND($O49&lt;&gt;"Sem IVA/fora do apuramento",OR($L49="",$M49="",$L49="Não aplicável")),"Rever: taxa por definir",IF(AND(OR($O49="Liquidado",$O49="Dedutível",$O49="Liquidado e dedutível"),$N49=""),"Rever: IVA indicado em falta",IF(AND(OR($O49="Dedutível",$O49="Liquidado e dedutível"),$J49=""),"Rever: documento de suporte em falta",IF(AND(OR($O49="Dedutível",$O49="Liquidado e dedutível"),$Q49="Sim",$P49&lt;&gt;"Sim"),"Rever: confirmação do documento em falta",IF(AND($O49="Sem IVA/fora do apuramento",$N49&lt;&gt;"",$N49&lt;&gt;0),"Rever: IVA indicado com tratamento sem IVA",IF(AND($T49&lt;&gt;"",MAX($T49,-$T49)&gt;'Conferência'!$B$8),"Rever: divergência IVA",IF(AND(OR($O49="Dedutível",$O49="Liquidado e dedutível"),$Q49&lt;&gt;"Sim"),"Não deduzido","OK"))))))))))))))),"Rever: dados inválidos")</f>
        <v/>
      </c>
      <c r="V49" s="26" t="n"/>
    </row>
    <row r="50" ht="33" customHeight="1">
      <c r="A50" s="15">
        <f>IF($C50="","",ROW()-11)</f>
        <v/>
      </c>
      <c r="B50" s="24" t="n"/>
      <c r="C50" s="25" t="n"/>
      <c r="D50" s="25" t="n"/>
      <c r="E50" s="26" t="n"/>
      <c r="F50" s="26" t="n"/>
      <c r="G50" s="26" t="n"/>
      <c r="H50" s="27" t="n"/>
      <c r="I50" s="24" t="n"/>
      <c r="J50" s="28" t="n"/>
      <c r="K50" s="29" t="n"/>
      <c r="L50" s="24" t="n"/>
      <c r="M50" s="22">
        <f>IF($A50="","",IF($L50="","",IFERROR(VLOOKUP($L50,'Conferência'!$H$5:$I$9,2,FALSE),"")))</f>
        <v/>
      </c>
      <c r="N50" s="29" t="n"/>
      <c r="O50" s="26" t="n"/>
      <c r="P50" s="24" t="n"/>
      <c r="Q50" s="24" t="n"/>
      <c r="R50" s="13">
        <f>IF($A50="","",IF($B50&lt;&gt;"Sim",0,IF(OR($O50="Liquidado",$O50="Liquidado e dedutível"),IFERROR($N50,0),0)))</f>
        <v/>
      </c>
      <c r="S50" s="13">
        <f>IF($A50="","",IF($B50&lt;&gt;"Sim",0,IF(AND(OR($O50="Dedutível",$O50="Liquidado e dedutível"),$P50="Sim",$Q50="Sim"),IFERROR($N50,0),0)))</f>
        <v/>
      </c>
      <c r="T50" s="13">
        <f>IF($A50="","",IF(OR($K50="",$M50="",$N50=""),"",IFERROR($N50-ROUND($K50*$M50,2),"")))</f>
        <v/>
      </c>
      <c r="U50" s="23">
        <f>IFERROR(IF($A50="","",IF($B50&lt;&gt;"Sim","Excluído do apuramento",IF(OR('Conferência'!$B$5="",'Conferência'!$B$6=""),"Rever: datas do período por preencher",IF($C50="","Rever: data da operação em falta",IF(OR($C50&lt;'Conferência'!$B$5,$C50&gt;'Conferência'!$B$6),"Rever: fora do período",IF($E50="","Rever: tipo de operação em falta",IF($O50="","Rever: tratamento IVA em falta",IF($O50="A confirmar","Rever: tratamento IVA por confirmar",IF(AND($O50&lt;&gt;"Sem IVA/fora do apuramento",OR($L50="",$M50="",$L50="Não aplicável")),"Rever: taxa por definir",IF(AND(OR($O50="Liquidado",$O50="Dedutível",$O50="Liquidado e dedutível"),$N50=""),"Rever: IVA indicado em falta",IF(AND(OR($O50="Dedutível",$O50="Liquidado e dedutível"),$J50=""),"Rever: documento de suporte em falta",IF(AND(OR($O50="Dedutível",$O50="Liquidado e dedutível"),$Q50="Sim",$P50&lt;&gt;"Sim"),"Rever: confirmação do documento em falta",IF(AND($O50="Sem IVA/fora do apuramento",$N50&lt;&gt;"",$N50&lt;&gt;0),"Rever: IVA indicado com tratamento sem IVA",IF(AND($T50&lt;&gt;"",MAX($T50,-$T50)&gt;'Conferência'!$B$8),"Rever: divergência IVA",IF(AND(OR($O50="Dedutível",$O50="Liquidado e dedutível"),$Q50&lt;&gt;"Sim"),"Não deduzido","OK"))))))))))))))),"Rever: dados inválidos")</f>
        <v/>
      </c>
      <c r="V50" s="26" t="n"/>
    </row>
    <row r="51" ht="33" customHeight="1">
      <c r="A51" s="15">
        <f>IF($C51="","",ROW()-11)</f>
        <v/>
      </c>
      <c r="B51" s="24" t="n"/>
      <c r="C51" s="25" t="n"/>
      <c r="D51" s="25" t="n"/>
      <c r="E51" s="26" t="n"/>
      <c r="F51" s="26" t="n"/>
      <c r="G51" s="26" t="n"/>
      <c r="H51" s="27" t="n"/>
      <c r="I51" s="24" t="n"/>
      <c r="J51" s="28" t="n"/>
      <c r="K51" s="29" t="n"/>
      <c r="L51" s="24" t="n"/>
      <c r="M51" s="22">
        <f>IF($A51="","",IF($L51="","",IFERROR(VLOOKUP($L51,'Conferência'!$H$5:$I$9,2,FALSE),"")))</f>
        <v/>
      </c>
      <c r="N51" s="29" t="n"/>
      <c r="O51" s="26" t="n"/>
      <c r="P51" s="24" t="n"/>
      <c r="Q51" s="24" t="n"/>
      <c r="R51" s="13">
        <f>IF($A51="","",IF($B51&lt;&gt;"Sim",0,IF(OR($O51="Liquidado",$O51="Liquidado e dedutível"),IFERROR($N51,0),0)))</f>
        <v/>
      </c>
      <c r="S51" s="13">
        <f>IF($A51="","",IF($B51&lt;&gt;"Sim",0,IF(AND(OR($O51="Dedutível",$O51="Liquidado e dedutível"),$P51="Sim",$Q51="Sim"),IFERROR($N51,0),0)))</f>
        <v/>
      </c>
      <c r="T51" s="13">
        <f>IF($A51="","",IF(OR($K51="",$M51="",$N51=""),"",IFERROR($N51-ROUND($K51*$M51,2),"")))</f>
        <v/>
      </c>
      <c r="U51" s="23">
        <f>IFERROR(IF($A51="","",IF($B51&lt;&gt;"Sim","Excluído do apuramento",IF(OR('Conferência'!$B$5="",'Conferência'!$B$6=""),"Rever: datas do período por preencher",IF($C51="","Rever: data da operação em falta",IF(OR($C51&lt;'Conferência'!$B$5,$C51&gt;'Conferência'!$B$6),"Rever: fora do período",IF($E51="","Rever: tipo de operação em falta",IF($O51="","Rever: tratamento IVA em falta",IF($O51="A confirmar","Rever: tratamento IVA por confirmar",IF(AND($O51&lt;&gt;"Sem IVA/fora do apuramento",OR($L51="",$M51="",$L51="Não aplicável")),"Rever: taxa por definir",IF(AND(OR($O51="Liquidado",$O51="Dedutível",$O51="Liquidado e dedutível"),$N51=""),"Rever: IVA indicado em falta",IF(AND(OR($O51="Dedutível",$O51="Liquidado e dedutível"),$J51=""),"Rever: documento de suporte em falta",IF(AND(OR($O51="Dedutível",$O51="Liquidado e dedutível"),$Q51="Sim",$P51&lt;&gt;"Sim"),"Rever: confirmação do documento em falta",IF(AND($O51="Sem IVA/fora do apuramento",$N51&lt;&gt;"",$N51&lt;&gt;0),"Rever: IVA indicado com tratamento sem IVA",IF(AND($T51&lt;&gt;"",MAX($T51,-$T51)&gt;'Conferência'!$B$8),"Rever: divergência IVA",IF(AND(OR($O51="Dedutível",$O51="Liquidado e dedutível"),$Q51&lt;&gt;"Sim"),"Não deduzido","OK"))))))))))))))),"Rever: dados inválidos")</f>
        <v/>
      </c>
      <c r="V51" s="26" t="n"/>
    </row>
    <row r="52" ht="33" customHeight="1">
      <c r="A52" s="15">
        <f>IF($C52="","",ROW()-11)</f>
        <v/>
      </c>
      <c r="B52" s="24" t="n"/>
      <c r="C52" s="25" t="n"/>
      <c r="D52" s="25" t="n"/>
      <c r="E52" s="26" t="n"/>
      <c r="F52" s="26" t="n"/>
      <c r="G52" s="26" t="n"/>
      <c r="H52" s="27" t="n"/>
      <c r="I52" s="24" t="n"/>
      <c r="J52" s="28" t="n"/>
      <c r="K52" s="29" t="n"/>
      <c r="L52" s="24" t="n"/>
      <c r="M52" s="22">
        <f>IF($A52="","",IF($L52="","",IFERROR(VLOOKUP($L52,'Conferência'!$H$5:$I$9,2,FALSE),"")))</f>
        <v/>
      </c>
      <c r="N52" s="29" t="n"/>
      <c r="O52" s="26" t="n"/>
      <c r="P52" s="24" t="n"/>
      <c r="Q52" s="24" t="n"/>
      <c r="R52" s="13">
        <f>IF($A52="","",IF($B52&lt;&gt;"Sim",0,IF(OR($O52="Liquidado",$O52="Liquidado e dedutível"),IFERROR($N52,0),0)))</f>
        <v/>
      </c>
      <c r="S52" s="13">
        <f>IF($A52="","",IF($B52&lt;&gt;"Sim",0,IF(AND(OR($O52="Dedutível",$O52="Liquidado e dedutível"),$P52="Sim",$Q52="Sim"),IFERROR($N52,0),0)))</f>
        <v/>
      </c>
      <c r="T52" s="13">
        <f>IF($A52="","",IF(OR($K52="",$M52="",$N52=""),"",IFERROR($N52-ROUND($K52*$M52,2),"")))</f>
        <v/>
      </c>
      <c r="U52" s="23">
        <f>IFERROR(IF($A52="","",IF($B52&lt;&gt;"Sim","Excluído do apuramento",IF(OR('Conferência'!$B$5="",'Conferência'!$B$6=""),"Rever: datas do período por preencher",IF($C52="","Rever: data da operação em falta",IF(OR($C52&lt;'Conferência'!$B$5,$C52&gt;'Conferência'!$B$6),"Rever: fora do período",IF($E52="","Rever: tipo de operação em falta",IF($O52="","Rever: tratamento IVA em falta",IF($O52="A confirmar","Rever: tratamento IVA por confirmar",IF(AND($O52&lt;&gt;"Sem IVA/fora do apuramento",OR($L52="",$M52="",$L52="Não aplicável")),"Rever: taxa por definir",IF(AND(OR($O52="Liquidado",$O52="Dedutível",$O52="Liquidado e dedutível"),$N52=""),"Rever: IVA indicado em falta",IF(AND(OR($O52="Dedutível",$O52="Liquidado e dedutível"),$J52=""),"Rever: documento de suporte em falta",IF(AND(OR($O52="Dedutível",$O52="Liquidado e dedutível"),$Q52="Sim",$P52&lt;&gt;"Sim"),"Rever: confirmação do documento em falta",IF(AND($O52="Sem IVA/fora do apuramento",$N52&lt;&gt;"",$N52&lt;&gt;0),"Rever: IVA indicado com tratamento sem IVA",IF(AND($T52&lt;&gt;"",MAX($T52,-$T52)&gt;'Conferência'!$B$8),"Rever: divergência IVA",IF(AND(OR($O52="Dedutível",$O52="Liquidado e dedutível"),$Q52&lt;&gt;"Sim"),"Não deduzido","OK"))))))))))))))),"Rever: dados inválidos")</f>
        <v/>
      </c>
      <c r="V52" s="26" t="n"/>
    </row>
    <row r="53" ht="33" customHeight="1">
      <c r="A53" s="15">
        <f>IF($C53="","",ROW()-11)</f>
        <v/>
      </c>
      <c r="B53" s="24" t="n"/>
      <c r="C53" s="25" t="n"/>
      <c r="D53" s="25" t="n"/>
      <c r="E53" s="26" t="n"/>
      <c r="F53" s="26" t="n"/>
      <c r="G53" s="26" t="n"/>
      <c r="H53" s="27" t="n"/>
      <c r="I53" s="24" t="n"/>
      <c r="J53" s="28" t="n"/>
      <c r="K53" s="29" t="n"/>
      <c r="L53" s="24" t="n"/>
      <c r="M53" s="22">
        <f>IF($A53="","",IF($L53="","",IFERROR(VLOOKUP($L53,'Conferência'!$H$5:$I$9,2,FALSE),"")))</f>
        <v/>
      </c>
      <c r="N53" s="29" t="n"/>
      <c r="O53" s="26" t="n"/>
      <c r="P53" s="24" t="n"/>
      <c r="Q53" s="24" t="n"/>
      <c r="R53" s="13">
        <f>IF($A53="","",IF($B53&lt;&gt;"Sim",0,IF(OR($O53="Liquidado",$O53="Liquidado e dedutível"),IFERROR($N53,0),0)))</f>
        <v/>
      </c>
      <c r="S53" s="13">
        <f>IF($A53="","",IF($B53&lt;&gt;"Sim",0,IF(AND(OR($O53="Dedutível",$O53="Liquidado e dedutível"),$P53="Sim",$Q53="Sim"),IFERROR($N53,0),0)))</f>
        <v/>
      </c>
      <c r="T53" s="13">
        <f>IF($A53="","",IF(OR($K53="",$M53="",$N53=""),"",IFERROR($N53-ROUND($K53*$M53,2),"")))</f>
        <v/>
      </c>
      <c r="U53" s="23">
        <f>IFERROR(IF($A53="","",IF($B53&lt;&gt;"Sim","Excluído do apuramento",IF(OR('Conferência'!$B$5="",'Conferência'!$B$6=""),"Rever: datas do período por preencher",IF($C53="","Rever: data da operação em falta",IF(OR($C53&lt;'Conferência'!$B$5,$C53&gt;'Conferência'!$B$6),"Rever: fora do período",IF($E53="","Rever: tipo de operação em falta",IF($O53="","Rever: tratamento IVA em falta",IF($O53="A confirmar","Rever: tratamento IVA por confirmar",IF(AND($O53&lt;&gt;"Sem IVA/fora do apuramento",OR($L53="",$M53="",$L53="Não aplicável")),"Rever: taxa por definir",IF(AND(OR($O53="Liquidado",$O53="Dedutível",$O53="Liquidado e dedutível"),$N53=""),"Rever: IVA indicado em falta",IF(AND(OR($O53="Dedutível",$O53="Liquidado e dedutível"),$J53=""),"Rever: documento de suporte em falta",IF(AND(OR($O53="Dedutível",$O53="Liquidado e dedutível"),$Q53="Sim",$P53&lt;&gt;"Sim"),"Rever: confirmação do documento em falta",IF(AND($O53="Sem IVA/fora do apuramento",$N53&lt;&gt;"",$N53&lt;&gt;0),"Rever: IVA indicado com tratamento sem IVA",IF(AND($T53&lt;&gt;"",MAX($T53,-$T53)&gt;'Conferência'!$B$8),"Rever: divergência IVA",IF(AND(OR($O53="Dedutível",$O53="Liquidado e dedutível"),$Q53&lt;&gt;"Sim"),"Não deduzido","OK"))))))))))))))),"Rever: dados inválidos")</f>
        <v/>
      </c>
      <c r="V53" s="26" t="n"/>
    </row>
    <row r="54" ht="33" customHeight="1">
      <c r="A54" s="15">
        <f>IF($C54="","",ROW()-11)</f>
        <v/>
      </c>
      <c r="B54" s="24" t="n"/>
      <c r="C54" s="25" t="n"/>
      <c r="D54" s="25" t="n"/>
      <c r="E54" s="26" t="n"/>
      <c r="F54" s="26" t="n"/>
      <c r="G54" s="26" t="n"/>
      <c r="H54" s="27" t="n"/>
      <c r="I54" s="24" t="n"/>
      <c r="J54" s="28" t="n"/>
      <c r="K54" s="29" t="n"/>
      <c r="L54" s="24" t="n"/>
      <c r="M54" s="22">
        <f>IF($A54="","",IF($L54="","",IFERROR(VLOOKUP($L54,'Conferência'!$H$5:$I$9,2,FALSE),"")))</f>
        <v/>
      </c>
      <c r="N54" s="29" t="n"/>
      <c r="O54" s="26" t="n"/>
      <c r="P54" s="24" t="n"/>
      <c r="Q54" s="24" t="n"/>
      <c r="R54" s="13">
        <f>IF($A54="","",IF($B54&lt;&gt;"Sim",0,IF(OR($O54="Liquidado",$O54="Liquidado e dedutível"),IFERROR($N54,0),0)))</f>
        <v/>
      </c>
      <c r="S54" s="13">
        <f>IF($A54="","",IF($B54&lt;&gt;"Sim",0,IF(AND(OR($O54="Dedutível",$O54="Liquidado e dedutível"),$P54="Sim",$Q54="Sim"),IFERROR($N54,0),0)))</f>
        <v/>
      </c>
      <c r="T54" s="13">
        <f>IF($A54="","",IF(OR($K54="",$M54="",$N54=""),"",IFERROR($N54-ROUND($K54*$M54,2),"")))</f>
        <v/>
      </c>
      <c r="U54" s="23">
        <f>IFERROR(IF($A54="","",IF($B54&lt;&gt;"Sim","Excluído do apuramento",IF(OR('Conferência'!$B$5="",'Conferência'!$B$6=""),"Rever: datas do período por preencher",IF($C54="","Rever: data da operação em falta",IF(OR($C54&lt;'Conferência'!$B$5,$C54&gt;'Conferência'!$B$6),"Rever: fora do período",IF($E54="","Rever: tipo de operação em falta",IF($O54="","Rever: tratamento IVA em falta",IF($O54="A confirmar","Rever: tratamento IVA por confirmar",IF(AND($O54&lt;&gt;"Sem IVA/fora do apuramento",OR($L54="",$M54="",$L54="Não aplicável")),"Rever: taxa por definir",IF(AND(OR($O54="Liquidado",$O54="Dedutível",$O54="Liquidado e dedutível"),$N54=""),"Rever: IVA indicado em falta",IF(AND(OR($O54="Dedutível",$O54="Liquidado e dedutível"),$J54=""),"Rever: documento de suporte em falta",IF(AND(OR($O54="Dedutível",$O54="Liquidado e dedutível"),$Q54="Sim",$P54&lt;&gt;"Sim"),"Rever: confirmação do documento em falta",IF(AND($O54="Sem IVA/fora do apuramento",$N54&lt;&gt;"",$N54&lt;&gt;0),"Rever: IVA indicado com tratamento sem IVA",IF(AND($T54&lt;&gt;"",MAX($T54,-$T54)&gt;'Conferência'!$B$8),"Rever: divergência IVA",IF(AND(OR($O54="Dedutível",$O54="Liquidado e dedutível"),$Q54&lt;&gt;"Sim"),"Não deduzido","OK"))))))))))))))),"Rever: dados inválidos")</f>
        <v/>
      </c>
      <c r="V54" s="26" t="n"/>
    </row>
    <row r="55" ht="33" customHeight="1">
      <c r="A55" s="15">
        <f>IF($C55="","",ROW()-11)</f>
        <v/>
      </c>
      <c r="B55" s="24" t="n"/>
      <c r="C55" s="25" t="n"/>
      <c r="D55" s="25" t="n"/>
      <c r="E55" s="26" t="n"/>
      <c r="F55" s="26" t="n"/>
      <c r="G55" s="26" t="n"/>
      <c r="H55" s="27" t="n"/>
      <c r="I55" s="24" t="n"/>
      <c r="J55" s="28" t="n"/>
      <c r="K55" s="29" t="n"/>
      <c r="L55" s="24" t="n"/>
      <c r="M55" s="22">
        <f>IF($A55="","",IF($L55="","",IFERROR(VLOOKUP($L55,'Conferência'!$H$5:$I$9,2,FALSE),"")))</f>
        <v/>
      </c>
      <c r="N55" s="29" t="n"/>
      <c r="O55" s="26" t="n"/>
      <c r="P55" s="24" t="n"/>
      <c r="Q55" s="24" t="n"/>
      <c r="R55" s="13">
        <f>IF($A55="","",IF($B55&lt;&gt;"Sim",0,IF(OR($O55="Liquidado",$O55="Liquidado e dedutível"),IFERROR($N55,0),0)))</f>
        <v/>
      </c>
      <c r="S55" s="13">
        <f>IF($A55="","",IF($B55&lt;&gt;"Sim",0,IF(AND(OR($O55="Dedutível",$O55="Liquidado e dedutível"),$P55="Sim",$Q55="Sim"),IFERROR($N55,0),0)))</f>
        <v/>
      </c>
      <c r="T55" s="13">
        <f>IF($A55="","",IF(OR($K55="",$M55="",$N55=""),"",IFERROR($N55-ROUND($K55*$M55,2),"")))</f>
        <v/>
      </c>
      <c r="U55" s="23">
        <f>IFERROR(IF($A55="","",IF($B55&lt;&gt;"Sim","Excluído do apuramento",IF(OR('Conferência'!$B$5="",'Conferência'!$B$6=""),"Rever: datas do período por preencher",IF($C55="","Rever: data da operação em falta",IF(OR($C55&lt;'Conferência'!$B$5,$C55&gt;'Conferência'!$B$6),"Rever: fora do período",IF($E55="","Rever: tipo de operação em falta",IF($O55="","Rever: tratamento IVA em falta",IF($O55="A confirmar","Rever: tratamento IVA por confirmar",IF(AND($O55&lt;&gt;"Sem IVA/fora do apuramento",OR($L55="",$M55="",$L55="Não aplicável")),"Rever: taxa por definir",IF(AND(OR($O55="Liquidado",$O55="Dedutível",$O55="Liquidado e dedutível"),$N55=""),"Rever: IVA indicado em falta",IF(AND(OR($O55="Dedutível",$O55="Liquidado e dedutível"),$J55=""),"Rever: documento de suporte em falta",IF(AND(OR($O55="Dedutível",$O55="Liquidado e dedutível"),$Q55="Sim",$P55&lt;&gt;"Sim"),"Rever: confirmação do documento em falta",IF(AND($O55="Sem IVA/fora do apuramento",$N55&lt;&gt;"",$N55&lt;&gt;0),"Rever: IVA indicado com tratamento sem IVA",IF(AND($T55&lt;&gt;"",MAX($T55,-$T55)&gt;'Conferência'!$B$8),"Rever: divergência IVA",IF(AND(OR($O55="Dedutível",$O55="Liquidado e dedutível"),$Q55&lt;&gt;"Sim"),"Não deduzido","OK"))))))))))))))),"Rever: dados inválidos")</f>
        <v/>
      </c>
      <c r="V55" s="26" t="n"/>
    </row>
    <row r="56" ht="33" customHeight="1">
      <c r="A56" s="15">
        <f>IF($C56="","",ROW()-11)</f>
        <v/>
      </c>
      <c r="B56" s="24" t="n"/>
      <c r="C56" s="25" t="n"/>
      <c r="D56" s="25" t="n"/>
      <c r="E56" s="26" t="n"/>
      <c r="F56" s="26" t="n"/>
      <c r="G56" s="26" t="n"/>
      <c r="H56" s="27" t="n"/>
      <c r="I56" s="24" t="n"/>
      <c r="J56" s="28" t="n"/>
      <c r="K56" s="29" t="n"/>
      <c r="L56" s="24" t="n"/>
      <c r="M56" s="22">
        <f>IF($A56="","",IF($L56="","",IFERROR(VLOOKUP($L56,'Conferência'!$H$5:$I$9,2,FALSE),"")))</f>
        <v/>
      </c>
      <c r="N56" s="29" t="n"/>
      <c r="O56" s="26" t="n"/>
      <c r="P56" s="24" t="n"/>
      <c r="Q56" s="24" t="n"/>
      <c r="R56" s="13">
        <f>IF($A56="","",IF($B56&lt;&gt;"Sim",0,IF(OR($O56="Liquidado",$O56="Liquidado e dedutível"),IFERROR($N56,0),0)))</f>
        <v/>
      </c>
      <c r="S56" s="13">
        <f>IF($A56="","",IF($B56&lt;&gt;"Sim",0,IF(AND(OR($O56="Dedutível",$O56="Liquidado e dedutível"),$P56="Sim",$Q56="Sim"),IFERROR($N56,0),0)))</f>
        <v/>
      </c>
      <c r="T56" s="13">
        <f>IF($A56="","",IF(OR($K56="",$M56="",$N56=""),"",IFERROR($N56-ROUND($K56*$M56,2),"")))</f>
        <v/>
      </c>
      <c r="U56" s="23">
        <f>IFERROR(IF($A56="","",IF($B56&lt;&gt;"Sim","Excluído do apuramento",IF(OR('Conferência'!$B$5="",'Conferência'!$B$6=""),"Rever: datas do período por preencher",IF($C56="","Rever: data da operação em falta",IF(OR($C56&lt;'Conferência'!$B$5,$C56&gt;'Conferência'!$B$6),"Rever: fora do período",IF($E56="","Rever: tipo de operação em falta",IF($O56="","Rever: tratamento IVA em falta",IF($O56="A confirmar","Rever: tratamento IVA por confirmar",IF(AND($O56&lt;&gt;"Sem IVA/fora do apuramento",OR($L56="",$M56="",$L56="Não aplicável")),"Rever: taxa por definir",IF(AND(OR($O56="Liquidado",$O56="Dedutível",$O56="Liquidado e dedutível"),$N56=""),"Rever: IVA indicado em falta",IF(AND(OR($O56="Dedutível",$O56="Liquidado e dedutível"),$J56=""),"Rever: documento de suporte em falta",IF(AND(OR($O56="Dedutível",$O56="Liquidado e dedutível"),$Q56="Sim",$P56&lt;&gt;"Sim"),"Rever: confirmação do documento em falta",IF(AND($O56="Sem IVA/fora do apuramento",$N56&lt;&gt;"",$N56&lt;&gt;0),"Rever: IVA indicado com tratamento sem IVA",IF(AND($T56&lt;&gt;"",MAX($T56,-$T56)&gt;'Conferência'!$B$8),"Rever: divergência IVA",IF(AND(OR($O56="Dedutível",$O56="Liquidado e dedutível"),$Q56&lt;&gt;"Sim"),"Não deduzido","OK"))))))))))))))),"Rever: dados inválidos")</f>
        <v/>
      </c>
      <c r="V56" s="26" t="n"/>
    </row>
    <row r="57" ht="33" customHeight="1">
      <c r="A57" s="15">
        <f>IF($C57="","",ROW()-11)</f>
        <v/>
      </c>
      <c r="B57" s="24" t="n"/>
      <c r="C57" s="25" t="n"/>
      <c r="D57" s="25" t="n"/>
      <c r="E57" s="26" t="n"/>
      <c r="F57" s="26" t="n"/>
      <c r="G57" s="26" t="n"/>
      <c r="H57" s="27" t="n"/>
      <c r="I57" s="24" t="n"/>
      <c r="J57" s="28" t="n"/>
      <c r="K57" s="29" t="n"/>
      <c r="L57" s="24" t="n"/>
      <c r="M57" s="22">
        <f>IF($A57="","",IF($L57="","",IFERROR(VLOOKUP($L57,'Conferência'!$H$5:$I$9,2,FALSE),"")))</f>
        <v/>
      </c>
      <c r="N57" s="29" t="n"/>
      <c r="O57" s="26" t="n"/>
      <c r="P57" s="24" t="n"/>
      <c r="Q57" s="24" t="n"/>
      <c r="R57" s="13">
        <f>IF($A57="","",IF($B57&lt;&gt;"Sim",0,IF(OR($O57="Liquidado",$O57="Liquidado e dedutível"),IFERROR($N57,0),0)))</f>
        <v/>
      </c>
      <c r="S57" s="13">
        <f>IF($A57="","",IF($B57&lt;&gt;"Sim",0,IF(AND(OR($O57="Dedutível",$O57="Liquidado e dedutível"),$P57="Sim",$Q57="Sim"),IFERROR($N57,0),0)))</f>
        <v/>
      </c>
      <c r="T57" s="13">
        <f>IF($A57="","",IF(OR($K57="",$M57="",$N57=""),"",IFERROR($N57-ROUND($K57*$M57,2),"")))</f>
        <v/>
      </c>
      <c r="U57" s="23">
        <f>IFERROR(IF($A57="","",IF($B57&lt;&gt;"Sim","Excluído do apuramento",IF(OR('Conferência'!$B$5="",'Conferência'!$B$6=""),"Rever: datas do período por preencher",IF($C57="","Rever: data da operação em falta",IF(OR($C57&lt;'Conferência'!$B$5,$C57&gt;'Conferência'!$B$6),"Rever: fora do período",IF($E57="","Rever: tipo de operação em falta",IF($O57="","Rever: tratamento IVA em falta",IF($O57="A confirmar","Rever: tratamento IVA por confirmar",IF(AND($O57&lt;&gt;"Sem IVA/fora do apuramento",OR($L57="",$M57="",$L57="Não aplicável")),"Rever: taxa por definir",IF(AND(OR($O57="Liquidado",$O57="Dedutível",$O57="Liquidado e dedutível"),$N57=""),"Rever: IVA indicado em falta",IF(AND(OR($O57="Dedutível",$O57="Liquidado e dedutível"),$J57=""),"Rever: documento de suporte em falta",IF(AND(OR($O57="Dedutível",$O57="Liquidado e dedutível"),$Q57="Sim",$P57&lt;&gt;"Sim"),"Rever: confirmação do documento em falta",IF(AND($O57="Sem IVA/fora do apuramento",$N57&lt;&gt;"",$N57&lt;&gt;0),"Rever: IVA indicado com tratamento sem IVA",IF(AND($T57&lt;&gt;"",MAX($T57,-$T57)&gt;'Conferência'!$B$8),"Rever: divergência IVA",IF(AND(OR($O57="Dedutível",$O57="Liquidado e dedutível"),$Q57&lt;&gt;"Sim"),"Não deduzido","OK"))))))))))))))),"Rever: dados inválidos")</f>
        <v/>
      </c>
      <c r="V57" s="26" t="n"/>
    </row>
    <row r="58" ht="33" customHeight="1">
      <c r="A58" s="15">
        <f>IF($C58="","",ROW()-11)</f>
        <v/>
      </c>
      <c r="B58" s="24" t="n"/>
      <c r="C58" s="25" t="n"/>
      <c r="D58" s="25" t="n"/>
      <c r="E58" s="26" t="n"/>
      <c r="F58" s="26" t="n"/>
      <c r="G58" s="26" t="n"/>
      <c r="H58" s="27" t="n"/>
      <c r="I58" s="24" t="n"/>
      <c r="J58" s="28" t="n"/>
      <c r="K58" s="29" t="n"/>
      <c r="L58" s="24" t="n"/>
      <c r="M58" s="22">
        <f>IF($A58="","",IF($L58="","",IFERROR(VLOOKUP($L58,'Conferência'!$H$5:$I$9,2,FALSE),"")))</f>
        <v/>
      </c>
      <c r="N58" s="29" t="n"/>
      <c r="O58" s="26" t="n"/>
      <c r="P58" s="24" t="n"/>
      <c r="Q58" s="24" t="n"/>
      <c r="R58" s="13">
        <f>IF($A58="","",IF($B58&lt;&gt;"Sim",0,IF(OR($O58="Liquidado",$O58="Liquidado e dedutível"),IFERROR($N58,0),0)))</f>
        <v/>
      </c>
      <c r="S58" s="13">
        <f>IF($A58="","",IF($B58&lt;&gt;"Sim",0,IF(AND(OR($O58="Dedutível",$O58="Liquidado e dedutível"),$P58="Sim",$Q58="Sim"),IFERROR($N58,0),0)))</f>
        <v/>
      </c>
      <c r="T58" s="13">
        <f>IF($A58="","",IF(OR($K58="",$M58="",$N58=""),"",IFERROR($N58-ROUND($K58*$M58,2),"")))</f>
        <v/>
      </c>
      <c r="U58" s="23">
        <f>IFERROR(IF($A58="","",IF($B58&lt;&gt;"Sim","Excluído do apuramento",IF(OR('Conferência'!$B$5="",'Conferência'!$B$6=""),"Rever: datas do período por preencher",IF($C58="","Rever: data da operação em falta",IF(OR($C58&lt;'Conferência'!$B$5,$C58&gt;'Conferência'!$B$6),"Rever: fora do período",IF($E58="","Rever: tipo de operação em falta",IF($O58="","Rever: tratamento IVA em falta",IF($O58="A confirmar","Rever: tratamento IVA por confirmar",IF(AND($O58&lt;&gt;"Sem IVA/fora do apuramento",OR($L58="",$M58="",$L58="Não aplicável")),"Rever: taxa por definir",IF(AND(OR($O58="Liquidado",$O58="Dedutível",$O58="Liquidado e dedutível"),$N58=""),"Rever: IVA indicado em falta",IF(AND(OR($O58="Dedutível",$O58="Liquidado e dedutível"),$J58=""),"Rever: documento de suporte em falta",IF(AND(OR($O58="Dedutível",$O58="Liquidado e dedutível"),$Q58="Sim",$P58&lt;&gt;"Sim"),"Rever: confirmação do documento em falta",IF(AND($O58="Sem IVA/fora do apuramento",$N58&lt;&gt;"",$N58&lt;&gt;0),"Rever: IVA indicado com tratamento sem IVA",IF(AND($T58&lt;&gt;"",MAX($T58,-$T58)&gt;'Conferência'!$B$8),"Rever: divergência IVA",IF(AND(OR($O58="Dedutível",$O58="Liquidado e dedutível"),$Q58&lt;&gt;"Sim"),"Não deduzido","OK"))))))))))))))),"Rever: dados inválidos")</f>
        <v/>
      </c>
      <c r="V58" s="26" t="n"/>
    </row>
    <row r="59" ht="33" customHeight="1">
      <c r="A59" s="15">
        <f>IF($C59="","",ROW()-11)</f>
        <v/>
      </c>
      <c r="B59" s="24" t="n"/>
      <c r="C59" s="25" t="n"/>
      <c r="D59" s="25" t="n"/>
      <c r="E59" s="26" t="n"/>
      <c r="F59" s="26" t="n"/>
      <c r="G59" s="26" t="n"/>
      <c r="H59" s="27" t="n"/>
      <c r="I59" s="24" t="n"/>
      <c r="J59" s="28" t="n"/>
      <c r="K59" s="29" t="n"/>
      <c r="L59" s="24" t="n"/>
      <c r="M59" s="22">
        <f>IF($A59="","",IF($L59="","",IFERROR(VLOOKUP($L59,'Conferência'!$H$5:$I$9,2,FALSE),"")))</f>
        <v/>
      </c>
      <c r="N59" s="29" t="n"/>
      <c r="O59" s="26" t="n"/>
      <c r="P59" s="24" t="n"/>
      <c r="Q59" s="24" t="n"/>
      <c r="R59" s="13">
        <f>IF($A59="","",IF($B59&lt;&gt;"Sim",0,IF(OR($O59="Liquidado",$O59="Liquidado e dedutível"),IFERROR($N59,0),0)))</f>
        <v/>
      </c>
      <c r="S59" s="13">
        <f>IF($A59="","",IF($B59&lt;&gt;"Sim",0,IF(AND(OR($O59="Dedutível",$O59="Liquidado e dedutível"),$P59="Sim",$Q59="Sim"),IFERROR($N59,0),0)))</f>
        <v/>
      </c>
      <c r="T59" s="13">
        <f>IF($A59="","",IF(OR($K59="",$M59="",$N59=""),"",IFERROR($N59-ROUND($K59*$M59,2),"")))</f>
        <v/>
      </c>
      <c r="U59" s="23">
        <f>IFERROR(IF($A59="","",IF($B59&lt;&gt;"Sim","Excluído do apuramento",IF(OR('Conferência'!$B$5="",'Conferência'!$B$6=""),"Rever: datas do período por preencher",IF($C59="","Rever: data da operação em falta",IF(OR($C59&lt;'Conferência'!$B$5,$C59&gt;'Conferência'!$B$6),"Rever: fora do período",IF($E59="","Rever: tipo de operação em falta",IF($O59="","Rever: tratamento IVA em falta",IF($O59="A confirmar","Rever: tratamento IVA por confirmar",IF(AND($O59&lt;&gt;"Sem IVA/fora do apuramento",OR($L59="",$M59="",$L59="Não aplicável")),"Rever: taxa por definir",IF(AND(OR($O59="Liquidado",$O59="Dedutível",$O59="Liquidado e dedutível"),$N59=""),"Rever: IVA indicado em falta",IF(AND(OR($O59="Dedutível",$O59="Liquidado e dedutível"),$J59=""),"Rever: documento de suporte em falta",IF(AND(OR($O59="Dedutível",$O59="Liquidado e dedutível"),$Q59="Sim",$P59&lt;&gt;"Sim"),"Rever: confirmação do documento em falta",IF(AND($O59="Sem IVA/fora do apuramento",$N59&lt;&gt;"",$N59&lt;&gt;0),"Rever: IVA indicado com tratamento sem IVA",IF(AND($T59&lt;&gt;"",MAX($T59,-$T59)&gt;'Conferência'!$B$8),"Rever: divergência IVA",IF(AND(OR($O59="Dedutível",$O59="Liquidado e dedutível"),$Q59&lt;&gt;"Sim"),"Não deduzido","OK"))))))))))))))),"Rever: dados inválidos")</f>
        <v/>
      </c>
      <c r="V59" s="26" t="n"/>
    </row>
    <row r="60" ht="33" customHeight="1">
      <c r="A60" s="15">
        <f>IF($C60="","",ROW()-11)</f>
        <v/>
      </c>
      <c r="B60" s="24" t="n"/>
      <c r="C60" s="25" t="n"/>
      <c r="D60" s="25" t="n"/>
      <c r="E60" s="26" t="n"/>
      <c r="F60" s="26" t="n"/>
      <c r="G60" s="26" t="n"/>
      <c r="H60" s="27" t="n"/>
      <c r="I60" s="24" t="n"/>
      <c r="J60" s="28" t="n"/>
      <c r="K60" s="29" t="n"/>
      <c r="L60" s="24" t="n"/>
      <c r="M60" s="22">
        <f>IF($A60="","",IF($L60="","",IFERROR(VLOOKUP($L60,'Conferência'!$H$5:$I$9,2,FALSE),"")))</f>
        <v/>
      </c>
      <c r="N60" s="29" t="n"/>
      <c r="O60" s="26" t="n"/>
      <c r="P60" s="24" t="n"/>
      <c r="Q60" s="24" t="n"/>
      <c r="R60" s="13">
        <f>IF($A60="","",IF($B60&lt;&gt;"Sim",0,IF(OR($O60="Liquidado",$O60="Liquidado e dedutível"),IFERROR($N60,0),0)))</f>
        <v/>
      </c>
      <c r="S60" s="13">
        <f>IF($A60="","",IF($B60&lt;&gt;"Sim",0,IF(AND(OR($O60="Dedutível",$O60="Liquidado e dedutível"),$P60="Sim",$Q60="Sim"),IFERROR($N60,0),0)))</f>
        <v/>
      </c>
      <c r="T60" s="13">
        <f>IF($A60="","",IF(OR($K60="",$M60="",$N60=""),"",IFERROR($N60-ROUND($K60*$M60,2),"")))</f>
        <v/>
      </c>
      <c r="U60" s="23">
        <f>IFERROR(IF($A60="","",IF($B60&lt;&gt;"Sim","Excluído do apuramento",IF(OR('Conferência'!$B$5="",'Conferência'!$B$6=""),"Rever: datas do período por preencher",IF($C60="","Rever: data da operação em falta",IF(OR($C60&lt;'Conferência'!$B$5,$C60&gt;'Conferência'!$B$6),"Rever: fora do período",IF($E60="","Rever: tipo de operação em falta",IF($O60="","Rever: tratamento IVA em falta",IF($O60="A confirmar","Rever: tratamento IVA por confirmar",IF(AND($O60&lt;&gt;"Sem IVA/fora do apuramento",OR($L60="",$M60="",$L60="Não aplicável")),"Rever: taxa por definir",IF(AND(OR($O60="Liquidado",$O60="Dedutível",$O60="Liquidado e dedutível"),$N60=""),"Rever: IVA indicado em falta",IF(AND(OR($O60="Dedutível",$O60="Liquidado e dedutível"),$J60=""),"Rever: documento de suporte em falta",IF(AND(OR($O60="Dedutível",$O60="Liquidado e dedutível"),$Q60="Sim",$P60&lt;&gt;"Sim"),"Rever: confirmação do documento em falta",IF(AND($O60="Sem IVA/fora do apuramento",$N60&lt;&gt;"",$N60&lt;&gt;0),"Rever: IVA indicado com tratamento sem IVA",IF(AND($T60&lt;&gt;"",MAX($T60,-$T60)&gt;'Conferência'!$B$8),"Rever: divergência IVA",IF(AND(OR($O60="Dedutível",$O60="Liquidado e dedutível"),$Q60&lt;&gt;"Sim"),"Não deduzido","OK"))))))))))))))),"Rever: dados inválidos")</f>
        <v/>
      </c>
      <c r="V60" s="26" t="n"/>
    </row>
    <row r="61" ht="33" customHeight="1">
      <c r="A61" s="15">
        <f>IF($C61="","",ROW()-11)</f>
        <v/>
      </c>
      <c r="B61" s="24" t="n"/>
      <c r="C61" s="25" t="n"/>
      <c r="D61" s="25" t="n"/>
      <c r="E61" s="26" t="n"/>
      <c r="F61" s="26" t="n"/>
      <c r="G61" s="26" t="n"/>
      <c r="H61" s="27" t="n"/>
      <c r="I61" s="24" t="n"/>
      <c r="J61" s="28" t="n"/>
      <c r="K61" s="29" t="n"/>
      <c r="L61" s="24" t="n"/>
      <c r="M61" s="22">
        <f>IF($A61="","",IF($L61="","",IFERROR(VLOOKUP($L61,'Conferência'!$H$5:$I$9,2,FALSE),"")))</f>
        <v/>
      </c>
      <c r="N61" s="29" t="n"/>
      <c r="O61" s="26" t="n"/>
      <c r="P61" s="24" t="n"/>
      <c r="Q61" s="24" t="n"/>
      <c r="R61" s="13">
        <f>IF($A61="","",IF($B61&lt;&gt;"Sim",0,IF(OR($O61="Liquidado",$O61="Liquidado e dedutível"),IFERROR($N61,0),0)))</f>
        <v/>
      </c>
      <c r="S61" s="13">
        <f>IF($A61="","",IF($B61&lt;&gt;"Sim",0,IF(AND(OR($O61="Dedutível",$O61="Liquidado e dedutível"),$P61="Sim",$Q61="Sim"),IFERROR($N61,0),0)))</f>
        <v/>
      </c>
      <c r="T61" s="13">
        <f>IF($A61="","",IF(OR($K61="",$M61="",$N61=""),"",IFERROR($N61-ROUND($K61*$M61,2),"")))</f>
        <v/>
      </c>
      <c r="U61" s="23">
        <f>IFERROR(IF($A61="","",IF($B61&lt;&gt;"Sim","Excluído do apuramento",IF(OR('Conferência'!$B$5="",'Conferência'!$B$6=""),"Rever: datas do período por preencher",IF($C61="","Rever: data da operação em falta",IF(OR($C61&lt;'Conferência'!$B$5,$C61&gt;'Conferência'!$B$6),"Rever: fora do período",IF($E61="","Rever: tipo de operação em falta",IF($O61="","Rever: tratamento IVA em falta",IF($O61="A confirmar","Rever: tratamento IVA por confirmar",IF(AND($O61&lt;&gt;"Sem IVA/fora do apuramento",OR($L61="",$M61="",$L61="Não aplicável")),"Rever: taxa por definir",IF(AND(OR($O61="Liquidado",$O61="Dedutível",$O61="Liquidado e dedutível"),$N61=""),"Rever: IVA indicado em falta",IF(AND(OR($O61="Dedutível",$O61="Liquidado e dedutível"),$J61=""),"Rever: documento de suporte em falta",IF(AND(OR($O61="Dedutível",$O61="Liquidado e dedutível"),$Q61="Sim",$P61&lt;&gt;"Sim"),"Rever: confirmação do documento em falta",IF(AND($O61="Sem IVA/fora do apuramento",$N61&lt;&gt;"",$N61&lt;&gt;0),"Rever: IVA indicado com tratamento sem IVA",IF(AND($T61&lt;&gt;"",MAX($T61,-$T61)&gt;'Conferência'!$B$8),"Rever: divergência IVA",IF(AND(OR($O61="Dedutível",$O61="Liquidado e dedutível"),$Q61&lt;&gt;"Sim"),"Não deduzido","OK"))))))))))))))),"Rever: dados inválidos")</f>
        <v/>
      </c>
      <c r="V61" s="26" t="n"/>
    </row>
    <row r="62" ht="33" customHeight="1">
      <c r="A62" s="15">
        <f>IF($C62="","",ROW()-11)</f>
        <v/>
      </c>
      <c r="B62" s="24" t="n"/>
      <c r="C62" s="25" t="n"/>
      <c r="D62" s="25" t="n"/>
      <c r="E62" s="26" t="n"/>
      <c r="F62" s="26" t="n"/>
      <c r="G62" s="26" t="n"/>
      <c r="H62" s="27" t="n"/>
      <c r="I62" s="24" t="n"/>
      <c r="J62" s="28" t="n"/>
      <c r="K62" s="29" t="n"/>
      <c r="L62" s="24" t="n"/>
      <c r="M62" s="22">
        <f>IF($A62="","",IF($L62="","",IFERROR(VLOOKUP($L62,'Conferência'!$H$5:$I$9,2,FALSE),"")))</f>
        <v/>
      </c>
      <c r="N62" s="29" t="n"/>
      <c r="O62" s="26" t="n"/>
      <c r="P62" s="24" t="n"/>
      <c r="Q62" s="24" t="n"/>
      <c r="R62" s="13">
        <f>IF($A62="","",IF($B62&lt;&gt;"Sim",0,IF(OR($O62="Liquidado",$O62="Liquidado e dedutível"),IFERROR($N62,0),0)))</f>
        <v/>
      </c>
      <c r="S62" s="13">
        <f>IF($A62="","",IF($B62&lt;&gt;"Sim",0,IF(AND(OR($O62="Dedutível",$O62="Liquidado e dedutível"),$P62="Sim",$Q62="Sim"),IFERROR($N62,0),0)))</f>
        <v/>
      </c>
      <c r="T62" s="13">
        <f>IF($A62="","",IF(OR($K62="",$M62="",$N62=""),"",IFERROR($N62-ROUND($K62*$M62,2),"")))</f>
        <v/>
      </c>
      <c r="U62" s="23">
        <f>IFERROR(IF($A62="","",IF($B62&lt;&gt;"Sim","Excluído do apuramento",IF(OR('Conferência'!$B$5="",'Conferência'!$B$6=""),"Rever: datas do período por preencher",IF($C62="","Rever: data da operação em falta",IF(OR($C62&lt;'Conferência'!$B$5,$C62&gt;'Conferência'!$B$6),"Rever: fora do período",IF($E62="","Rever: tipo de operação em falta",IF($O62="","Rever: tratamento IVA em falta",IF($O62="A confirmar","Rever: tratamento IVA por confirmar",IF(AND($O62&lt;&gt;"Sem IVA/fora do apuramento",OR($L62="",$M62="",$L62="Não aplicável")),"Rever: taxa por definir",IF(AND(OR($O62="Liquidado",$O62="Dedutível",$O62="Liquidado e dedutível"),$N62=""),"Rever: IVA indicado em falta",IF(AND(OR($O62="Dedutível",$O62="Liquidado e dedutível"),$J62=""),"Rever: documento de suporte em falta",IF(AND(OR($O62="Dedutível",$O62="Liquidado e dedutível"),$Q62="Sim",$P62&lt;&gt;"Sim"),"Rever: confirmação do documento em falta",IF(AND($O62="Sem IVA/fora do apuramento",$N62&lt;&gt;"",$N62&lt;&gt;0),"Rever: IVA indicado com tratamento sem IVA",IF(AND($T62&lt;&gt;"",MAX($T62,-$T62)&gt;'Conferência'!$B$8),"Rever: divergência IVA",IF(AND(OR($O62="Dedutível",$O62="Liquidado e dedutível"),$Q62&lt;&gt;"Sim"),"Não deduzido","OK"))))))))))))))),"Rever: dados inválidos")</f>
        <v/>
      </c>
      <c r="V62" s="26" t="n"/>
    </row>
    <row r="63" ht="33" customHeight="1">
      <c r="A63" s="15">
        <f>IF($C63="","",ROW()-11)</f>
        <v/>
      </c>
      <c r="B63" s="24" t="n"/>
      <c r="C63" s="25" t="n"/>
      <c r="D63" s="25" t="n"/>
      <c r="E63" s="26" t="n"/>
      <c r="F63" s="26" t="n"/>
      <c r="G63" s="26" t="n"/>
      <c r="H63" s="27" t="n"/>
      <c r="I63" s="24" t="n"/>
      <c r="J63" s="28" t="n"/>
      <c r="K63" s="29" t="n"/>
      <c r="L63" s="24" t="n"/>
      <c r="M63" s="22">
        <f>IF($A63="","",IF($L63="","",IFERROR(VLOOKUP($L63,'Conferência'!$H$5:$I$9,2,FALSE),"")))</f>
        <v/>
      </c>
      <c r="N63" s="29" t="n"/>
      <c r="O63" s="26" t="n"/>
      <c r="P63" s="24" t="n"/>
      <c r="Q63" s="24" t="n"/>
      <c r="R63" s="13">
        <f>IF($A63="","",IF($B63&lt;&gt;"Sim",0,IF(OR($O63="Liquidado",$O63="Liquidado e dedutível"),IFERROR($N63,0),0)))</f>
        <v/>
      </c>
      <c r="S63" s="13">
        <f>IF($A63="","",IF($B63&lt;&gt;"Sim",0,IF(AND(OR($O63="Dedutível",$O63="Liquidado e dedutível"),$P63="Sim",$Q63="Sim"),IFERROR($N63,0),0)))</f>
        <v/>
      </c>
      <c r="T63" s="13">
        <f>IF($A63="","",IF(OR($K63="",$M63="",$N63=""),"",IFERROR($N63-ROUND($K63*$M63,2),"")))</f>
        <v/>
      </c>
      <c r="U63" s="23">
        <f>IFERROR(IF($A63="","",IF($B63&lt;&gt;"Sim","Excluído do apuramento",IF(OR('Conferência'!$B$5="",'Conferência'!$B$6=""),"Rever: datas do período por preencher",IF($C63="","Rever: data da operação em falta",IF(OR($C63&lt;'Conferência'!$B$5,$C63&gt;'Conferência'!$B$6),"Rever: fora do período",IF($E63="","Rever: tipo de operação em falta",IF($O63="","Rever: tratamento IVA em falta",IF($O63="A confirmar","Rever: tratamento IVA por confirmar",IF(AND($O63&lt;&gt;"Sem IVA/fora do apuramento",OR($L63="",$M63="",$L63="Não aplicável")),"Rever: taxa por definir",IF(AND(OR($O63="Liquidado",$O63="Dedutível",$O63="Liquidado e dedutível"),$N63=""),"Rever: IVA indicado em falta",IF(AND(OR($O63="Dedutível",$O63="Liquidado e dedutível"),$J63=""),"Rever: documento de suporte em falta",IF(AND(OR($O63="Dedutível",$O63="Liquidado e dedutível"),$Q63="Sim",$P63&lt;&gt;"Sim"),"Rever: confirmação do documento em falta",IF(AND($O63="Sem IVA/fora do apuramento",$N63&lt;&gt;"",$N63&lt;&gt;0),"Rever: IVA indicado com tratamento sem IVA",IF(AND($T63&lt;&gt;"",MAX($T63,-$T63)&gt;'Conferência'!$B$8),"Rever: divergência IVA",IF(AND(OR($O63="Dedutível",$O63="Liquidado e dedutível"),$Q63&lt;&gt;"Sim"),"Não deduzido","OK"))))))))))))))),"Rever: dados inválidos")</f>
        <v/>
      </c>
      <c r="V63" s="26" t="n"/>
    </row>
    <row r="64" ht="33" customHeight="1">
      <c r="A64" s="15">
        <f>IF($C64="","",ROW()-11)</f>
        <v/>
      </c>
      <c r="B64" s="24" t="n"/>
      <c r="C64" s="25" t="n"/>
      <c r="D64" s="25" t="n"/>
      <c r="E64" s="26" t="n"/>
      <c r="F64" s="26" t="n"/>
      <c r="G64" s="26" t="n"/>
      <c r="H64" s="27" t="n"/>
      <c r="I64" s="24" t="n"/>
      <c r="J64" s="28" t="n"/>
      <c r="K64" s="29" t="n"/>
      <c r="L64" s="24" t="n"/>
      <c r="M64" s="22">
        <f>IF($A64="","",IF($L64="","",IFERROR(VLOOKUP($L64,'Conferência'!$H$5:$I$9,2,FALSE),"")))</f>
        <v/>
      </c>
      <c r="N64" s="29" t="n"/>
      <c r="O64" s="26" t="n"/>
      <c r="P64" s="24" t="n"/>
      <c r="Q64" s="24" t="n"/>
      <c r="R64" s="13">
        <f>IF($A64="","",IF($B64&lt;&gt;"Sim",0,IF(OR($O64="Liquidado",$O64="Liquidado e dedutível"),IFERROR($N64,0),0)))</f>
        <v/>
      </c>
      <c r="S64" s="13">
        <f>IF($A64="","",IF($B64&lt;&gt;"Sim",0,IF(AND(OR($O64="Dedutível",$O64="Liquidado e dedutível"),$P64="Sim",$Q64="Sim"),IFERROR($N64,0),0)))</f>
        <v/>
      </c>
      <c r="T64" s="13">
        <f>IF($A64="","",IF(OR($K64="",$M64="",$N64=""),"",IFERROR($N64-ROUND($K64*$M64,2),"")))</f>
        <v/>
      </c>
      <c r="U64" s="23">
        <f>IFERROR(IF($A64="","",IF($B64&lt;&gt;"Sim","Excluído do apuramento",IF(OR('Conferência'!$B$5="",'Conferência'!$B$6=""),"Rever: datas do período por preencher",IF($C64="","Rever: data da operação em falta",IF(OR($C64&lt;'Conferência'!$B$5,$C64&gt;'Conferência'!$B$6),"Rever: fora do período",IF($E64="","Rever: tipo de operação em falta",IF($O64="","Rever: tratamento IVA em falta",IF($O64="A confirmar","Rever: tratamento IVA por confirmar",IF(AND($O64&lt;&gt;"Sem IVA/fora do apuramento",OR($L64="",$M64="",$L64="Não aplicável")),"Rever: taxa por definir",IF(AND(OR($O64="Liquidado",$O64="Dedutível",$O64="Liquidado e dedutível"),$N64=""),"Rever: IVA indicado em falta",IF(AND(OR($O64="Dedutível",$O64="Liquidado e dedutível"),$J64=""),"Rever: documento de suporte em falta",IF(AND(OR($O64="Dedutível",$O64="Liquidado e dedutível"),$Q64="Sim",$P64&lt;&gt;"Sim"),"Rever: confirmação do documento em falta",IF(AND($O64="Sem IVA/fora do apuramento",$N64&lt;&gt;"",$N64&lt;&gt;0),"Rever: IVA indicado com tratamento sem IVA",IF(AND($T64&lt;&gt;"",MAX($T64,-$T64)&gt;'Conferência'!$B$8),"Rever: divergência IVA",IF(AND(OR($O64="Dedutível",$O64="Liquidado e dedutível"),$Q64&lt;&gt;"Sim"),"Não deduzido","OK"))))))))))))))),"Rever: dados inválidos")</f>
        <v/>
      </c>
      <c r="V64" s="26" t="n"/>
    </row>
    <row r="65" ht="33" customHeight="1">
      <c r="A65" s="15">
        <f>IF($C65="","",ROW()-11)</f>
        <v/>
      </c>
      <c r="B65" s="24" t="n"/>
      <c r="C65" s="25" t="n"/>
      <c r="D65" s="25" t="n"/>
      <c r="E65" s="26" t="n"/>
      <c r="F65" s="26" t="n"/>
      <c r="G65" s="26" t="n"/>
      <c r="H65" s="27" t="n"/>
      <c r="I65" s="24" t="n"/>
      <c r="J65" s="28" t="n"/>
      <c r="K65" s="29" t="n"/>
      <c r="L65" s="24" t="n"/>
      <c r="M65" s="22">
        <f>IF($A65="","",IF($L65="","",IFERROR(VLOOKUP($L65,'Conferência'!$H$5:$I$9,2,FALSE),"")))</f>
        <v/>
      </c>
      <c r="N65" s="29" t="n"/>
      <c r="O65" s="26" t="n"/>
      <c r="P65" s="24" t="n"/>
      <c r="Q65" s="24" t="n"/>
      <c r="R65" s="13">
        <f>IF($A65="","",IF($B65&lt;&gt;"Sim",0,IF(OR($O65="Liquidado",$O65="Liquidado e dedutível"),IFERROR($N65,0),0)))</f>
        <v/>
      </c>
      <c r="S65" s="13">
        <f>IF($A65="","",IF($B65&lt;&gt;"Sim",0,IF(AND(OR($O65="Dedutível",$O65="Liquidado e dedutível"),$P65="Sim",$Q65="Sim"),IFERROR($N65,0),0)))</f>
        <v/>
      </c>
      <c r="T65" s="13">
        <f>IF($A65="","",IF(OR($K65="",$M65="",$N65=""),"",IFERROR($N65-ROUND($K65*$M65,2),"")))</f>
        <v/>
      </c>
      <c r="U65" s="23">
        <f>IFERROR(IF($A65="","",IF($B65&lt;&gt;"Sim","Excluído do apuramento",IF(OR('Conferência'!$B$5="",'Conferência'!$B$6=""),"Rever: datas do período por preencher",IF($C65="","Rever: data da operação em falta",IF(OR($C65&lt;'Conferência'!$B$5,$C65&gt;'Conferência'!$B$6),"Rever: fora do período",IF($E65="","Rever: tipo de operação em falta",IF($O65="","Rever: tratamento IVA em falta",IF($O65="A confirmar","Rever: tratamento IVA por confirmar",IF(AND($O65&lt;&gt;"Sem IVA/fora do apuramento",OR($L65="",$M65="",$L65="Não aplicável")),"Rever: taxa por definir",IF(AND(OR($O65="Liquidado",$O65="Dedutível",$O65="Liquidado e dedutível"),$N65=""),"Rever: IVA indicado em falta",IF(AND(OR($O65="Dedutível",$O65="Liquidado e dedutível"),$J65=""),"Rever: documento de suporte em falta",IF(AND(OR($O65="Dedutível",$O65="Liquidado e dedutível"),$Q65="Sim",$P65&lt;&gt;"Sim"),"Rever: confirmação do documento em falta",IF(AND($O65="Sem IVA/fora do apuramento",$N65&lt;&gt;"",$N65&lt;&gt;0),"Rever: IVA indicado com tratamento sem IVA",IF(AND($T65&lt;&gt;"",MAX($T65,-$T65)&gt;'Conferência'!$B$8),"Rever: divergência IVA",IF(AND(OR($O65="Dedutível",$O65="Liquidado e dedutível"),$Q65&lt;&gt;"Sim"),"Não deduzido","OK"))))))))))))))),"Rever: dados inválidos")</f>
        <v/>
      </c>
      <c r="V65" s="26" t="n"/>
    </row>
    <row r="66" ht="33" customHeight="1">
      <c r="A66" s="15">
        <f>IF($C66="","",ROW()-11)</f>
        <v/>
      </c>
      <c r="B66" s="24" t="n"/>
      <c r="C66" s="25" t="n"/>
      <c r="D66" s="25" t="n"/>
      <c r="E66" s="26" t="n"/>
      <c r="F66" s="26" t="n"/>
      <c r="G66" s="26" t="n"/>
      <c r="H66" s="27" t="n"/>
      <c r="I66" s="24" t="n"/>
      <c r="J66" s="28" t="n"/>
      <c r="K66" s="29" t="n"/>
      <c r="L66" s="24" t="n"/>
      <c r="M66" s="22">
        <f>IF($A66="","",IF($L66="","",IFERROR(VLOOKUP($L66,'Conferência'!$H$5:$I$9,2,FALSE),"")))</f>
        <v/>
      </c>
      <c r="N66" s="29" t="n"/>
      <c r="O66" s="26" t="n"/>
      <c r="P66" s="24" t="n"/>
      <c r="Q66" s="24" t="n"/>
      <c r="R66" s="13">
        <f>IF($A66="","",IF($B66&lt;&gt;"Sim",0,IF(OR($O66="Liquidado",$O66="Liquidado e dedutível"),IFERROR($N66,0),0)))</f>
        <v/>
      </c>
      <c r="S66" s="13">
        <f>IF($A66="","",IF($B66&lt;&gt;"Sim",0,IF(AND(OR($O66="Dedutível",$O66="Liquidado e dedutível"),$P66="Sim",$Q66="Sim"),IFERROR($N66,0),0)))</f>
        <v/>
      </c>
      <c r="T66" s="13">
        <f>IF($A66="","",IF(OR($K66="",$M66="",$N66=""),"",IFERROR($N66-ROUND($K66*$M66,2),"")))</f>
        <v/>
      </c>
      <c r="U66" s="23">
        <f>IFERROR(IF($A66="","",IF($B66&lt;&gt;"Sim","Excluído do apuramento",IF(OR('Conferência'!$B$5="",'Conferência'!$B$6=""),"Rever: datas do período por preencher",IF($C66="","Rever: data da operação em falta",IF(OR($C66&lt;'Conferência'!$B$5,$C66&gt;'Conferência'!$B$6),"Rever: fora do período",IF($E66="","Rever: tipo de operação em falta",IF($O66="","Rever: tratamento IVA em falta",IF($O66="A confirmar","Rever: tratamento IVA por confirmar",IF(AND($O66&lt;&gt;"Sem IVA/fora do apuramento",OR($L66="",$M66="",$L66="Não aplicável")),"Rever: taxa por definir",IF(AND(OR($O66="Liquidado",$O66="Dedutível",$O66="Liquidado e dedutível"),$N66=""),"Rever: IVA indicado em falta",IF(AND(OR($O66="Dedutível",$O66="Liquidado e dedutível"),$J66=""),"Rever: documento de suporte em falta",IF(AND(OR($O66="Dedutível",$O66="Liquidado e dedutível"),$Q66="Sim",$P66&lt;&gt;"Sim"),"Rever: confirmação do documento em falta",IF(AND($O66="Sem IVA/fora do apuramento",$N66&lt;&gt;"",$N66&lt;&gt;0),"Rever: IVA indicado com tratamento sem IVA",IF(AND($T66&lt;&gt;"",MAX($T66,-$T66)&gt;'Conferência'!$B$8),"Rever: divergência IVA",IF(AND(OR($O66="Dedutível",$O66="Liquidado e dedutível"),$Q66&lt;&gt;"Sim"),"Não deduzido","OK"))))))))))))))),"Rever: dados inválidos")</f>
        <v/>
      </c>
      <c r="V66" s="26" t="n"/>
    </row>
    <row r="67" ht="33" customHeight="1">
      <c r="A67" s="15">
        <f>IF($C67="","",ROW()-11)</f>
        <v/>
      </c>
      <c r="B67" s="24" t="n"/>
      <c r="C67" s="25" t="n"/>
      <c r="D67" s="25" t="n"/>
      <c r="E67" s="26" t="n"/>
      <c r="F67" s="26" t="n"/>
      <c r="G67" s="26" t="n"/>
      <c r="H67" s="27" t="n"/>
      <c r="I67" s="24" t="n"/>
      <c r="J67" s="28" t="n"/>
      <c r="K67" s="29" t="n"/>
      <c r="L67" s="24" t="n"/>
      <c r="M67" s="22">
        <f>IF($A67="","",IF($L67="","",IFERROR(VLOOKUP($L67,'Conferência'!$H$5:$I$9,2,FALSE),"")))</f>
        <v/>
      </c>
      <c r="N67" s="29" t="n"/>
      <c r="O67" s="26" t="n"/>
      <c r="P67" s="24" t="n"/>
      <c r="Q67" s="24" t="n"/>
      <c r="R67" s="13">
        <f>IF($A67="","",IF($B67&lt;&gt;"Sim",0,IF(OR($O67="Liquidado",$O67="Liquidado e dedutível"),IFERROR($N67,0),0)))</f>
        <v/>
      </c>
      <c r="S67" s="13">
        <f>IF($A67="","",IF($B67&lt;&gt;"Sim",0,IF(AND(OR($O67="Dedutível",$O67="Liquidado e dedutível"),$P67="Sim",$Q67="Sim"),IFERROR($N67,0),0)))</f>
        <v/>
      </c>
      <c r="T67" s="13">
        <f>IF($A67="","",IF(OR($K67="",$M67="",$N67=""),"",IFERROR($N67-ROUND($K67*$M67,2),"")))</f>
        <v/>
      </c>
      <c r="U67" s="23">
        <f>IFERROR(IF($A67="","",IF($B67&lt;&gt;"Sim","Excluído do apuramento",IF(OR('Conferência'!$B$5="",'Conferência'!$B$6=""),"Rever: datas do período por preencher",IF($C67="","Rever: data da operação em falta",IF(OR($C67&lt;'Conferência'!$B$5,$C67&gt;'Conferência'!$B$6),"Rever: fora do período",IF($E67="","Rever: tipo de operação em falta",IF($O67="","Rever: tratamento IVA em falta",IF($O67="A confirmar","Rever: tratamento IVA por confirmar",IF(AND($O67&lt;&gt;"Sem IVA/fora do apuramento",OR($L67="",$M67="",$L67="Não aplicável")),"Rever: taxa por definir",IF(AND(OR($O67="Liquidado",$O67="Dedutível",$O67="Liquidado e dedutível"),$N67=""),"Rever: IVA indicado em falta",IF(AND(OR($O67="Dedutível",$O67="Liquidado e dedutível"),$J67=""),"Rever: documento de suporte em falta",IF(AND(OR($O67="Dedutível",$O67="Liquidado e dedutível"),$Q67="Sim",$P67&lt;&gt;"Sim"),"Rever: confirmação do documento em falta",IF(AND($O67="Sem IVA/fora do apuramento",$N67&lt;&gt;"",$N67&lt;&gt;0),"Rever: IVA indicado com tratamento sem IVA",IF(AND($T67&lt;&gt;"",MAX($T67,-$T67)&gt;'Conferência'!$B$8),"Rever: divergência IVA",IF(AND(OR($O67="Dedutível",$O67="Liquidado e dedutível"),$Q67&lt;&gt;"Sim"),"Não deduzido","OK"))))))))))))))),"Rever: dados inválidos")</f>
        <v/>
      </c>
      <c r="V67" s="26" t="n"/>
    </row>
    <row r="68" ht="33" customHeight="1">
      <c r="A68" s="15">
        <f>IF($C68="","",ROW()-11)</f>
        <v/>
      </c>
      <c r="B68" s="24" t="n"/>
      <c r="C68" s="25" t="n"/>
      <c r="D68" s="25" t="n"/>
      <c r="E68" s="26" t="n"/>
      <c r="F68" s="26" t="n"/>
      <c r="G68" s="26" t="n"/>
      <c r="H68" s="27" t="n"/>
      <c r="I68" s="24" t="n"/>
      <c r="J68" s="28" t="n"/>
      <c r="K68" s="29" t="n"/>
      <c r="L68" s="24" t="n"/>
      <c r="M68" s="22">
        <f>IF($A68="","",IF($L68="","",IFERROR(VLOOKUP($L68,'Conferência'!$H$5:$I$9,2,FALSE),"")))</f>
        <v/>
      </c>
      <c r="N68" s="29" t="n"/>
      <c r="O68" s="26" t="n"/>
      <c r="P68" s="24" t="n"/>
      <c r="Q68" s="24" t="n"/>
      <c r="R68" s="13">
        <f>IF($A68="","",IF($B68&lt;&gt;"Sim",0,IF(OR($O68="Liquidado",$O68="Liquidado e dedutível"),IFERROR($N68,0),0)))</f>
        <v/>
      </c>
      <c r="S68" s="13">
        <f>IF($A68="","",IF($B68&lt;&gt;"Sim",0,IF(AND(OR($O68="Dedutível",$O68="Liquidado e dedutível"),$P68="Sim",$Q68="Sim"),IFERROR($N68,0),0)))</f>
        <v/>
      </c>
      <c r="T68" s="13">
        <f>IF($A68="","",IF(OR($K68="",$M68="",$N68=""),"",IFERROR($N68-ROUND($K68*$M68,2),"")))</f>
        <v/>
      </c>
      <c r="U68" s="23">
        <f>IFERROR(IF($A68="","",IF($B68&lt;&gt;"Sim","Excluído do apuramento",IF(OR('Conferência'!$B$5="",'Conferência'!$B$6=""),"Rever: datas do período por preencher",IF($C68="","Rever: data da operação em falta",IF(OR($C68&lt;'Conferência'!$B$5,$C68&gt;'Conferência'!$B$6),"Rever: fora do período",IF($E68="","Rever: tipo de operação em falta",IF($O68="","Rever: tratamento IVA em falta",IF($O68="A confirmar","Rever: tratamento IVA por confirmar",IF(AND($O68&lt;&gt;"Sem IVA/fora do apuramento",OR($L68="",$M68="",$L68="Não aplicável")),"Rever: taxa por definir",IF(AND(OR($O68="Liquidado",$O68="Dedutível",$O68="Liquidado e dedutível"),$N68=""),"Rever: IVA indicado em falta",IF(AND(OR($O68="Dedutível",$O68="Liquidado e dedutível"),$J68=""),"Rever: documento de suporte em falta",IF(AND(OR($O68="Dedutível",$O68="Liquidado e dedutível"),$Q68="Sim",$P68&lt;&gt;"Sim"),"Rever: confirmação do documento em falta",IF(AND($O68="Sem IVA/fora do apuramento",$N68&lt;&gt;"",$N68&lt;&gt;0),"Rever: IVA indicado com tratamento sem IVA",IF(AND($T68&lt;&gt;"",MAX($T68,-$T68)&gt;'Conferência'!$B$8),"Rever: divergência IVA",IF(AND(OR($O68="Dedutível",$O68="Liquidado e dedutível"),$Q68&lt;&gt;"Sim"),"Não deduzido","OK"))))))))))))))),"Rever: dados inválidos")</f>
        <v/>
      </c>
      <c r="V68" s="26" t="n"/>
    </row>
    <row r="69" ht="33" customHeight="1">
      <c r="A69" s="15">
        <f>IF($C69="","",ROW()-11)</f>
        <v/>
      </c>
      <c r="B69" s="24" t="n"/>
      <c r="C69" s="25" t="n"/>
      <c r="D69" s="25" t="n"/>
      <c r="E69" s="26" t="n"/>
      <c r="F69" s="26" t="n"/>
      <c r="G69" s="26" t="n"/>
      <c r="H69" s="27" t="n"/>
      <c r="I69" s="24" t="n"/>
      <c r="J69" s="28" t="n"/>
      <c r="K69" s="29" t="n"/>
      <c r="L69" s="24" t="n"/>
      <c r="M69" s="22">
        <f>IF($A69="","",IF($L69="","",IFERROR(VLOOKUP($L69,'Conferência'!$H$5:$I$9,2,FALSE),"")))</f>
        <v/>
      </c>
      <c r="N69" s="29" t="n"/>
      <c r="O69" s="26" t="n"/>
      <c r="P69" s="24" t="n"/>
      <c r="Q69" s="24" t="n"/>
      <c r="R69" s="13">
        <f>IF($A69="","",IF($B69&lt;&gt;"Sim",0,IF(OR($O69="Liquidado",$O69="Liquidado e dedutível"),IFERROR($N69,0),0)))</f>
        <v/>
      </c>
      <c r="S69" s="13">
        <f>IF($A69="","",IF($B69&lt;&gt;"Sim",0,IF(AND(OR($O69="Dedutível",$O69="Liquidado e dedutível"),$P69="Sim",$Q69="Sim"),IFERROR($N69,0),0)))</f>
        <v/>
      </c>
      <c r="T69" s="13">
        <f>IF($A69="","",IF(OR($K69="",$M69="",$N69=""),"",IFERROR($N69-ROUND($K69*$M69,2),"")))</f>
        <v/>
      </c>
      <c r="U69" s="23">
        <f>IFERROR(IF($A69="","",IF($B69&lt;&gt;"Sim","Excluído do apuramento",IF(OR('Conferência'!$B$5="",'Conferência'!$B$6=""),"Rever: datas do período por preencher",IF($C69="","Rever: data da operação em falta",IF(OR($C69&lt;'Conferência'!$B$5,$C69&gt;'Conferência'!$B$6),"Rever: fora do período",IF($E69="","Rever: tipo de operação em falta",IF($O69="","Rever: tratamento IVA em falta",IF($O69="A confirmar","Rever: tratamento IVA por confirmar",IF(AND($O69&lt;&gt;"Sem IVA/fora do apuramento",OR($L69="",$M69="",$L69="Não aplicável")),"Rever: taxa por definir",IF(AND(OR($O69="Liquidado",$O69="Dedutível",$O69="Liquidado e dedutível"),$N69=""),"Rever: IVA indicado em falta",IF(AND(OR($O69="Dedutível",$O69="Liquidado e dedutível"),$J69=""),"Rever: documento de suporte em falta",IF(AND(OR($O69="Dedutível",$O69="Liquidado e dedutível"),$Q69="Sim",$P69&lt;&gt;"Sim"),"Rever: confirmação do documento em falta",IF(AND($O69="Sem IVA/fora do apuramento",$N69&lt;&gt;"",$N69&lt;&gt;0),"Rever: IVA indicado com tratamento sem IVA",IF(AND($T69&lt;&gt;"",MAX($T69,-$T69)&gt;'Conferência'!$B$8),"Rever: divergência IVA",IF(AND(OR($O69="Dedutível",$O69="Liquidado e dedutível"),$Q69&lt;&gt;"Sim"),"Não deduzido","OK"))))))))))))))),"Rever: dados inválidos")</f>
        <v/>
      </c>
      <c r="V69" s="26" t="n"/>
    </row>
    <row r="70" ht="33" customHeight="1">
      <c r="A70" s="15">
        <f>IF($C70="","",ROW()-11)</f>
        <v/>
      </c>
      <c r="B70" s="24" t="n"/>
      <c r="C70" s="25" t="n"/>
      <c r="D70" s="25" t="n"/>
      <c r="E70" s="26" t="n"/>
      <c r="F70" s="26" t="n"/>
      <c r="G70" s="26" t="n"/>
      <c r="H70" s="27" t="n"/>
      <c r="I70" s="24" t="n"/>
      <c r="J70" s="28" t="n"/>
      <c r="K70" s="29" t="n"/>
      <c r="L70" s="24" t="n"/>
      <c r="M70" s="22">
        <f>IF($A70="","",IF($L70="","",IFERROR(VLOOKUP($L70,'Conferência'!$H$5:$I$9,2,FALSE),"")))</f>
        <v/>
      </c>
      <c r="N70" s="29" t="n"/>
      <c r="O70" s="26" t="n"/>
      <c r="P70" s="24" t="n"/>
      <c r="Q70" s="24" t="n"/>
      <c r="R70" s="13">
        <f>IF($A70="","",IF($B70&lt;&gt;"Sim",0,IF(OR($O70="Liquidado",$O70="Liquidado e dedutível"),IFERROR($N70,0),0)))</f>
        <v/>
      </c>
      <c r="S70" s="13">
        <f>IF($A70="","",IF($B70&lt;&gt;"Sim",0,IF(AND(OR($O70="Dedutível",$O70="Liquidado e dedutível"),$P70="Sim",$Q70="Sim"),IFERROR($N70,0),0)))</f>
        <v/>
      </c>
      <c r="T70" s="13">
        <f>IF($A70="","",IF(OR($K70="",$M70="",$N70=""),"",IFERROR($N70-ROUND($K70*$M70,2),"")))</f>
        <v/>
      </c>
      <c r="U70" s="23">
        <f>IFERROR(IF($A70="","",IF($B70&lt;&gt;"Sim","Excluído do apuramento",IF(OR('Conferência'!$B$5="",'Conferência'!$B$6=""),"Rever: datas do período por preencher",IF($C70="","Rever: data da operação em falta",IF(OR($C70&lt;'Conferência'!$B$5,$C70&gt;'Conferência'!$B$6),"Rever: fora do período",IF($E70="","Rever: tipo de operação em falta",IF($O70="","Rever: tratamento IVA em falta",IF($O70="A confirmar","Rever: tratamento IVA por confirmar",IF(AND($O70&lt;&gt;"Sem IVA/fora do apuramento",OR($L70="",$M70="",$L70="Não aplicável")),"Rever: taxa por definir",IF(AND(OR($O70="Liquidado",$O70="Dedutível",$O70="Liquidado e dedutível"),$N70=""),"Rever: IVA indicado em falta",IF(AND(OR($O70="Dedutível",$O70="Liquidado e dedutível"),$J70=""),"Rever: documento de suporte em falta",IF(AND(OR($O70="Dedutível",$O70="Liquidado e dedutível"),$Q70="Sim",$P70&lt;&gt;"Sim"),"Rever: confirmação do documento em falta",IF(AND($O70="Sem IVA/fora do apuramento",$N70&lt;&gt;"",$N70&lt;&gt;0),"Rever: IVA indicado com tratamento sem IVA",IF(AND($T70&lt;&gt;"",MAX($T70,-$T70)&gt;'Conferência'!$B$8),"Rever: divergência IVA",IF(AND(OR($O70="Dedutível",$O70="Liquidado e dedutível"),$Q70&lt;&gt;"Sim"),"Não deduzido","OK"))))))))))))))),"Rever: dados inválidos")</f>
        <v/>
      </c>
      <c r="V70" s="26" t="n"/>
    </row>
    <row r="71" ht="33" customHeight="1">
      <c r="A71" s="15">
        <f>IF($C71="","",ROW()-11)</f>
        <v/>
      </c>
      <c r="B71" s="24" t="n"/>
      <c r="C71" s="25" t="n"/>
      <c r="D71" s="25" t="n"/>
      <c r="E71" s="26" t="n"/>
      <c r="F71" s="26" t="n"/>
      <c r="G71" s="26" t="n"/>
      <c r="H71" s="27" t="n"/>
      <c r="I71" s="24" t="n"/>
      <c r="J71" s="28" t="n"/>
      <c r="K71" s="29" t="n"/>
      <c r="L71" s="24" t="n"/>
      <c r="M71" s="22">
        <f>IF($A71="","",IF($L71="","",IFERROR(VLOOKUP($L71,'Conferência'!$H$5:$I$9,2,FALSE),"")))</f>
        <v/>
      </c>
      <c r="N71" s="29" t="n"/>
      <c r="O71" s="26" t="n"/>
      <c r="P71" s="24" t="n"/>
      <c r="Q71" s="24" t="n"/>
      <c r="R71" s="13">
        <f>IF($A71="","",IF($B71&lt;&gt;"Sim",0,IF(OR($O71="Liquidado",$O71="Liquidado e dedutível"),IFERROR($N71,0),0)))</f>
        <v/>
      </c>
      <c r="S71" s="13">
        <f>IF($A71="","",IF($B71&lt;&gt;"Sim",0,IF(AND(OR($O71="Dedutível",$O71="Liquidado e dedutível"),$P71="Sim",$Q71="Sim"),IFERROR($N71,0),0)))</f>
        <v/>
      </c>
      <c r="T71" s="13">
        <f>IF($A71="","",IF(OR($K71="",$M71="",$N71=""),"",IFERROR($N71-ROUND($K71*$M71,2),"")))</f>
        <v/>
      </c>
      <c r="U71" s="23">
        <f>IFERROR(IF($A71="","",IF($B71&lt;&gt;"Sim","Excluído do apuramento",IF(OR('Conferência'!$B$5="",'Conferência'!$B$6=""),"Rever: datas do período por preencher",IF($C71="","Rever: data da operação em falta",IF(OR($C71&lt;'Conferência'!$B$5,$C71&gt;'Conferência'!$B$6),"Rever: fora do período",IF($E71="","Rever: tipo de operação em falta",IF($O71="","Rever: tratamento IVA em falta",IF($O71="A confirmar","Rever: tratamento IVA por confirmar",IF(AND($O71&lt;&gt;"Sem IVA/fora do apuramento",OR($L71="",$M71="",$L71="Não aplicável")),"Rever: taxa por definir",IF(AND(OR($O71="Liquidado",$O71="Dedutível",$O71="Liquidado e dedutível"),$N71=""),"Rever: IVA indicado em falta",IF(AND(OR($O71="Dedutível",$O71="Liquidado e dedutível"),$J71=""),"Rever: documento de suporte em falta",IF(AND(OR($O71="Dedutível",$O71="Liquidado e dedutível"),$Q71="Sim",$P71&lt;&gt;"Sim"),"Rever: confirmação do documento em falta",IF(AND($O71="Sem IVA/fora do apuramento",$N71&lt;&gt;"",$N71&lt;&gt;0),"Rever: IVA indicado com tratamento sem IVA",IF(AND($T71&lt;&gt;"",MAX($T71,-$T71)&gt;'Conferência'!$B$8),"Rever: divergência IVA",IF(AND(OR($O71="Dedutível",$O71="Liquidado e dedutível"),$Q71&lt;&gt;"Sim"),"Não deduzido","OK"))))))))))))))),"Rever: dados inválidos")</f>
        <v/>
      </c>
      <c r="V71" s="26" t="n"/>
    </row>
    <row r="72" ht="33" customHeight="1">
      <c r="A72" s="15">
        <f>IF($C72="","",ROW()-11)</f>
        <v/>
      </c>
      <c r="B72" s="24" t="n"/>
      <c r="C72" s="25" t="n"/>
      <c r="D72" s="25" t="n"/>
      <c r="E72" s="26" t="n"/>
      <c r="F72" s="26" t="n"/>
      <c r="G72" s="26" t="n"/>
      <c r="H72" s="27" t="n"/>
      <c r="I72" s="24" t="n"/>
      <c r="J72" s="28" t="n"/>
      <c r="K72" s="29" t="n"/>
      <c r="L72" s="24" t="n"/>
      <c r="M72" s="22">
        <f>IF($A72="","",IF($L72="","",IFERROR(VLOOKUP($L72,'Conferência'!$H$5:$I$9,2,FALSE),"")))</f>
        <v/>
      </c>
      <c r="N72" s="29" t="n"/>
      <c r="O72" s="26" t="n"/>
      <c r="P72" s="24" t="n"/>
      <c r="Q72" s="24" t="n"/>
      <c r="R72" s="13">
        <f>IF($A72="","",IF($B72&lt;&gt;"Sim",0,IF(OR($O72="Liquidado",$O72="Liquidado e dedutível"),IFERROR($N72,0),0)))</f>
        <v/>
      </c>
      <c r="S72" s="13">
        <f>IF($A72="","",IF($B72&lt;&gt;"Sim",0,IF(AND(OR($O72="Dedutível",$O72="Liquidado e dedutível"),$P72="Sim",$Q72="Sim"),IFERROR($N72,0),0)))</f>
        <v/>
      </c>
      <c r="T72" s="13">
        <f>IF($A72="","",IF(OR($K72="",$M72="",$N72=""),"",IFERROR($N72-ROUND($K72*$M72,2),"")))</f>
        <v/>
      </c>
      <c r="U72" s="23">
        <f>IFERROR(IF($A72="","",IF($B72&lt;&gt;"Sim","Excluído do apuramento",IF(OR('Conferência'!$B$5="",'Conferência'!$B$6=""),"Rever: datas do período por preencher",IF($C72="","Rever: data da operação em falta",IF(OR($C72&lt;'Conferência'!$B$5,$C72&gt;'Conferência'!$B$6),"Rever: fora do período",IF($E72="","Rever: tipo de operação em falta",IF($O72="","Rever: tratamento IVA em falta",IF($O72="A confirmar","Rever: tratamento IVA por confirmar",IF(AND($O72&lt;&gt;"Sem IVA/fora do apuramento",OR($L72="",$M72="",$L72="Não aplicável")),"Rever: taxa por definir",IF(AND(OR($O72="Liquidado",$O72="Dedutível",$O72="Liquidado e dedutível"),$N72=""),"Rever: IVA indicado em falta",IF(AND(OR($O72="Dedutível",$O72="Liquidado e dedutível"),$J72=""),"Rever: documento de suporte em falta",IF(AND(OR($O72="Dedutível",$O72="Liquidado e dedutível"),$Q72="Sim",$P72&lt;&gt;"Sim"),"Rever: confirmação do documento em falta",IF(AND($O72="Sem IVA/fora do apuramento",$N72&lt;&gt;"",$N72&lt;&gt;0),"Rever: IVA indicado com tratamento sem IVA",IF(AND($T72&lt;&gt;"",MAX($T72,-$T72)&gt;'Conferência'!$B$8),"Rever: divergência IVA",IF(AND(OR($O72="Dedutível",$O72="Liquidado e dedutível"),$Q72&lt;&gt;"Sim"),"Não deduzido","OK"))))))))))))))),"Rever: dados inválidos")</f>
        <v/>
      </c>
      <c r="V72" s="26" t="n"/>
    </row>
    <row r="73" ht="33" customHeight="1">
      <c r="A73" s="15">
        <f>IF($C73="","",ROW()-11)</f>
        <v/>
      </c>
      <c r="B73" s="24" t="n"/>
      <c r="C73" s="25" t="n"/>
      <c r="D73" s="25" t="n"/>
      <c r="E73" s="26" t="n"/>
      <c r="F73" s="26" t="n"/>
      <c r="G73" s="26" t="n"/>
      <c r="H73" s="27" t="n"/>
      <c r="I73" s="24" t="n"/>
      <c r="J73" s="28" t="n"/>
      <c r="K73" s="29" t="n"/>
      <c r="L73" s="24" t="n"/>
      <c r="M73" s="22">
        <f>IF($A73="","",IF($L73="","",IFERROR(VLOOKUP($L73,'Conferência'!$H$5:$I$9,2,FALSE),"")))</f>
        <v/>
      </c>
      <c r="N73" s="29" t="n"/>
      <c r="O73" s="26" t="n"/>
      <c r="P73" s="24" t="n"/>
      <c r="Q73" s="24" t="n"/>
      <c r="R73" s="13">
        <f>IF($A73="","",IF($B73&lt;&gt;"Sim",0,IF(OR($O73="Liquidado",$O73="Liquidado e dedutível"),IFERROR($N73,0),0)))</f>
        <v/>
      </c>
      <c r="S73" s="13">
        <f>IF($A73="","",IF($B73&lt;&gt;"Sim",0,IF(AND(OR($O73="Dedutível",$O73="Liquidado e dedutível"),$P73="Sim",$Q73="Sim"),IFERROR($N73,0),0)))</f>
        <v/>
      </c>
      <c r="T73" s="13">
        <f>IF($A73="","",IF(OR($K73="",$M73="",$N73=""),"",IFERROR($N73-ROUND($K73*$M73,2),"")))</f>
        <v/>
      </c>
      <c r="U73" s="23">
        <f>IFERROR(IF($A73="","",IF($B73&lt;&gt;"Sim","Excluído do apuramento",IF(OR('Conferência'!$B$5="",'Conferência'!$B$6=""),"Rever: datas do período por preencher",IF($C73="","Rever: data da operação em falta",IF(OR($C73&lt;'Conferência'!$B$5,$C73&gt;'Conferência'!$B$6),"Rever: fora do período",IF($E73="","Rever: tipo de operação em falta",IF($O73="","Rever: tratamento IVA em falta",IF($O73="A confirmar","Rever: tratamento IVA por confirmar",IF(AND($O73&lt;&gt;"Sem IVA/fora do apuramento",OR($L73="",$M73="",$L73="Não aplicável")),"Rever: taxa por definir",IF(AND(OR($O73="Liquidado",$O73="Dedutível",$O73="Liquidado e dedutível"),$N73=""),"Rever: IVA indicado em falta",IF(AND(OR($O73="Dedutível",$O73="Liquidado e dedutível"),$J73=""),"Rever: documento de suporte em falta",IF(AND(OR($O73="Dedutível",$O73="Liquidado e dedutível"),$Q73="Sim",$P73&lt;&gt;"Sim"),"Rever: confirmação do documento em falta",IF(AND($O73="Sem IVA/fora do apuramento",$N73&lt;&gt;"",$N73&lt;&gt;0),"Rever: IVA indicado com tratamento sem IVA",IF(AND($T73&lt;&gt;"",MAX($T73,-$T73)&gt;'Conferência'!$B$8),"Rever: divergência IVA",IF(AND(OR($O73="Dedutível",$O73="Liquidado e dedutível"),$Q73&lt;&gt;"Sim"),"Não deduzido","OK"))))))))))))))),"Rever: dados inválidos")</f>
        <v/>
      </c>
      <c r="V73" s="26" t="n"/>
    </row>
    <row r="74" ht="33" customHeight="1">
      <c r="A74" s="15">
        <f>IF($C74="","",ROW()-11)</f>
        <v/>
      </c>
      <c r="B74" s="24" t="n"/>
      <c r="C74" s="25" t="n"/>
      <c r="D74" s="25" t="n"/>
      <c r="E74" s="26" t="n"/>
      <c r="F74" s="26" t="n"/>
      <c r="G74" s="26" t="n"/>
      <c r="H74" s="27" t="n"/>
      <c r="I74" s="24" t="n"/>
      <c r="J74" s="28" t="n"/>
      <c r="K74" s="29" t="n"/>
      <c r="L74" s="24" t="n"/>
      <c r="M74" s="22">
        <f>IF($A74="","",IF($L74="","",IFERROR(VLOOKUP($L74,'Conferência'!$H$5:$I$9,2,FALSE),"")))</f>
        <v/>
      </c>
      <c r="N74" s="29" t="n"/>
      <c r="O74" s="26" t="n"/>
      <c r="P74" s="24" t="n"/>
      <c r="Q74" s="24" t="n"/>
      <c r="R74" s="13">
        <f>IF($A74="","",IF($B74&lt;&gt;"Sim",0,IF(OR($O74="Liquidado",$O74="Liquidado e dedutível"),IFERROR($N74,0),0)))</f>
        <v/>
      </c>
      <c r="S74" s="13">
        <f>IF($A74="","",IF($B74&lt;&gt;"Sim",0,IF(AND(OR($O74="Dedutível",$O74="Liquidado e dedutível"),$P74="Sim",$Q74="Sim"),IFERROR($N74,0),0)))</f>
        <v/>
      </c>
      <c r="T74" s="13">
        <f>IF($A74="","",IF(OR($K74="",$M74="",$N74=""),"",IFERROR($N74-ROUND($K74*$M74,2),"")))</f>
        <v/>
      </c>
      <c r="U74" s="23">
        <f>IFERROR(IF($A74="","",IF($B74&lt;&gt;"Sim","Excluído do apuramento",IF(OR('Conferência'!$B$5="",'Conferência'!$B$6=""),"Rever: datas do período por preencher",IF($C74="","Rever: data da operação em falta",IF(OR($C74&lt;'Conferência'!$B$5,$C74&gt;'Conferência'!$B$6),"Rever: fora do período",IF($E74="","Rever: tipo de operação em falta",IF($O74="","Rever: tratamento IVA em falta",IF($O74="A confirmar","Rever: tratamento IVA por confirmar",IF(AND($O74&lt;&gt;"Sem IVA/fora do apuramento",OR($L74="",$M74="",$L74="Não aplicável")),"Rever: taxa por definir",IF(AND(OR($O74="Liquidado",$O74="Dedutível",$O74="Liquidado e dedutível"),$N74=""),"Rever: IVA indicado em falta",IF(AND(OR($O74="Dedutível",$O74="Liquidado e dedutível"),$J74=""),"Rever: documento de suporte em falta",IF(AND(OR($O74="Dedutível",$O74="Liquidado e dedutível"),$Q74="Sim",$P74&lt;&gt;"Sim"),"Rever: confirmação do documento em falta",IF(AND($O74="Sem IVA/fora do apuramento",$N74&lt;&gt;"",$N74&lt;&gt;0),"Rever: IVA indicado com tratamento sem IVA",IF(AND($T74&lt;&gt;"",MAX($T74,-$T74)&gt;'Conferência'!$B$8),"Rever: divergência IVA",IF(AND(OR($O74="Dedutível",$O74="Liquidado e dedutível"),$Q74&lt;&gt;"Sim"),"Não deduzido","OK"))))))))))))))),"Rever: dados inválidos")</f>
        <v/>
      </c>
      <c r="V74" s="26" t="n"/>
    </row>
    <row r="75" ht="33" customHeight="1">
      <c r="A75" s="15">
        <f>IF($C75="","",ROW()-11)</f>
        <v/>
      </c>
      <c r="B75" s="24" t="n"/>
      <c r="C75" s="25" t="n"/>
      <c r="D75" s="25" t="n"/>
      <c r="E75" s="26" t="n"/>
      <c r="F75" s="26" t="n"/>
      <c r="G75" s="26" t="n"/>
      <c r="H75" s="27" t="n"/>
      <c r="I75" s="24" t="n"/>
      <c r="J75" s="28" t="n"/>
      <c r="K75" s="29" t="n"/>
      <c r="L75" s="24" t="n"/>
      <c r="M75" s="22">
        <f>IF($A75="","",IF($L75="","",IFERROR(VLOOKUP($L75,'Conferência'!$H$5:$I$9,2,FALSE),"")))</f>
        <v/>
      </c>
      <c r="N75" s="29" t="n"/>
      <c r="O75" s="26" t="n"/>
      <c r="P75" s="24" t="n"/>
      <c r="Q75" s="24" t="n"/>
      <c r="R75" s="13">
        <f>IF($A75="","",IF($B75&lt;&gt;"Sim",0,IF(OR($O75="Liquidado",$O75="Liquidado e dedutível"),IFERROR($N75,0),0)))</f>
        <v/>
      </c>
      <c r="S75" s="13">
        <f>IF($A75="","",IF($B75&lt;&gt;"Sim",0,IF(AND(OR($O75="Dedutível",$O75="Liquidado e dedutível"),$P75="Sim",$Q75="Sim"),IFERROR($N75,0),0)))</f>
        <v/>
      </c>
      <c r="T75" s="13">
        <f>IF($A75="","",IF(OR($K75="",$M75="",$N75=""),"",IFERROR($N75-ROUND($K75*$M75,2),"")))</f>
        <v/>
      </c>
      <c r="U75" s="23">
        <f>IFERROR(IF($A75="","",IF($B75&lt;&gt;"Sim","Excluído do apuramento",IF(OR('Conferência'!$B$5="",'Conferência'!$B$6=""),"Rever: datas do período por preencher",IF($C75="","Rever: data da operação em falta",IF(OR($C75&lt;'Conferência'!$B$5,$C75&gt;'Conferência'!$B$6),"Rever: fora do período",IF($E75="","Rever: tipo de operação em falta",IF($O75="","Rever: tratamento IVA em falta",IF($O75="A confirmar","Rever: tratamento IVA por confirmar",IF(AND($O75&lt;&gt;"Sem IVA/fora do apuramento",OR($L75="",$M75="",$L75="Não aplicável")),"Rever: taxa por definir",IF(AND(OR($O75="Liquidado",$O75="Dedutível",$O75="Liquidado e dedutível"),$N75=""),"Rever: IVA indicado em falta",IF(AND(OR($O75="Dedutível",$O75="Liquidado e dedutível"),$J75=""),"Rever: documento de suporte em falta",IF(AND(OR($O75="Dedutível",$O75="Liquidado e dedutível"),$Q75="Sim",$P75&lt;&gt;"Sim"),"Rever: confirmação do documento em falta",IF(AND($O75="Sem IVA/fora do apuramento",$N75&lt;&gt;"",$N75&lt;&gt;0),"Rever: IVA indicado com tratamento sem IVA",IF(AND($T75&lt;&gt;"",MAX($T75,-$T75)&gt;'Conferência'!$B$8),"Rever: divergência IVA",IF(AND(OR($O75="Dedutível",$O75="Liquidado e dedutível"),$Q75&lt;&gt;"Sim"),"Não deduzido","OK"))))))))))))))),"Rever: dados inválidos")</f>
        <v/>
      </c>
      <c r="V75" s="26" t="n"/>
    </row>
    <row r="76" ht="33" customHeight="1">
      <c r="A76" s="15">
        <f>IF($C76="","",ROW()-11)</f>
        <v/>
      </c>
      <c r="B76" s="24" t="n"/>
      <c r="C76" s="25" t="n"/>
      <c r="D76" s="25" t="n"/>
      <c r="E76" s="26" t="n"/>
      <c r="F76" s="26" t="n"/>
      <c r="G76" s="26" t="n"/>
      <c r="H76" s="27" t="n"/>
      <c r="I76" s="24" t="n"/>
      <c r="J76" s="28" t="n"/>
      <c r="K76" s="29" t="n"/>
      <c r="L76" s="24" t="n"/>
      <c r="M76" s="22">
        <f>IF($A76="","",IF($L76="","",IFERROR(VLOOKUP($L76,'Conferência'!$H$5:$I$9,2,FALSE),"")))</f>
        <v/>
      </c>
      <c r="N76" s="29" t="n"/>
      <c r="O76" s="26" t="n"/>
      <c r="P76" s="24" t="n"/>
      <c r="Q76" s="24" t="n"/>
      <c r="R76" s="13">
        <f>IF($A76="","",IF($B76&lt;&gt;"Sim",0,IF(OR($O76="Liquidado",$O76="Liquidado e dedutível"),IFERROR($N76,0),0)))</f>
        <v/>
      </c>
      <c r="S76" s="13">
        <f>IF($A76="","",IF($B76&lt;&gt;"Sim",0,IF(AND(OR($O76="Dedutível",$O76="Liquidado e dedutível"),$P76="Sim",$Q76="Sim"),IFERROR($N76,0),0)))</f>
        <v/>
      </c>
      <c r="T76" s="13">
        <f>IF($A76="","",IF(OR($K76="",$M76="",$N76=""),"",IFERROR($N76-ROUND($K76*$M76,2),"")))</f>
        <v/>
      </c>
      <c r="U76" s="23">
        <f>IFERROR(IF($A76="","",IF($B76&lt;&gt;"Sim","Excluído do apuramento",IF(OR('Conferência'!$B$5="",'Conferência'!$B$6=""),"Rever: datas do período por preencher",IF($C76="","Rever: data da operação em falta",IF(OR($C76&lt;'Conferência'!$B$5,$C76&gt;'Conferência'!$B$6),"Rever: fora do período",IF($E76="","Rever: tipo de operação em falta",IF($O76="","Rever: tratamento IVA em falta",IF($O76="A confirmar","Rever: tratamento IVA por confirmar",IF(AND($O76&lt;&gt;"Sem IVA/fora do apuramento",OR($L76="",$M76="",$L76="Não aplicável")),"Rever: taxa por definir",IF(AND(OR($O76="Liquidado",$O76="Dedutível",$O76="Liquidado e dedutível"),$N76=""),"Rever: IVA indicado em falta",IF(AND(OR($O76="Dedutível",$O76="Liquidado e dedutível"),$J76=""),"Rever: documento de suporte em falta",IF(AND(OR($O76="Dedutível",$O76="Liquidado e dedutível"),$Q76="Sim",$P76&lt;&gt;"Sim"),"Rever: confirmação do documento em falta",IF(AND($O76="Sem IVA/fora do apuramento",$N76&lt;&gt;"",$N76&lt;&gt;0),"Rever: IVA indicado com tratamento sem IVA",IF(AND($T76&lt;&gt;"",MAX($T76,-$T76)&gt;'Conferência'!$B$8),"Rever: divergência IVA",IF(AND(OR($O76="Dedutível",$O76="Liquidado e dedutível"),$Q76&lt;&gt;"Sim"),"Não deduzido","OK"))))))))))))))),"Rever: dados inválidos")</f>
        <v/>
      </c>
      <c r="V76" s="26" t="n"/>
    </row>
    <row r="77" ht="33" customHeight="1">
      <c r="A77" s="15">
        <f>IF($C77="","",ROW()-11)</f>
        <v/>
      </c>
      <c r="B77" s="24" t="n"/>
      <c r="C77" s="25" t="n"/>
      <c r="D77" s="25" t="n"/>
      <c r="E77" s="26" t="n"/>
      <c r="F77" s="26" t="n"/>
      <c r="G77" s="26" t="n"/>
      <c r="H77" s="27" t="n"/>
      <c r="I77" s="24" t="n"/>
      <c r="J77" s="28" t="n"/>
      <c r="K77" s="29" t="n"/>
      <c r="L77" s="24" t="n"/>
      <c r="M77" s="22">
        <f>IF($A77="","",IF($L77="","",IFERROR(VLOOKUP($L77,'Conferência'!$H$5:$I$9,2,FALSE),"")))</f>
        <v/>
      </c>
      <c r="N77" s="29" t="n"/>
      <c r="O77" s="26" t="n"/>
      <c r="P77" s="24" t="n"/>
      <c r="Q77" s="24" t="n"/>
      <c r="R77" s="13">
        <f>IF($A77="","",IF($B77&lt;&gt;"Sim",0,IF(OR($O77="Liquidado",$O77="Liquidado e dedutível"),IFERROR($N77,0),0)))</f>
        <v/>
      </c>
      <c r="S77" s="13">
        <f>IF($A77="","",IF($B77&lt;&gt;"Sim",0,IF(AND(OR($O77="Dedutível",$O77="Liquidado e dedutível"),$P77="Sim",$Q77="Sim"),IFERROR($N77,0),0)))</f>
        <v/>
      </c>
      <c r="T77" s="13">
        <f>IF($A77="","",IF(OR($K77="",$M77="",$N77=""),"",IFERROR($N77-ROUND($K77*$M77,2),"")))</f>
        <v/>
      </c>
      <c r="U77" s="23">
        <f>IFERROR(IF($A77="","",IF($B77&lt;&gt;"Sim","Excluído do apuramento",IF(OR('Conferência'!$B$5="",'Conferência'!$B$6=""),"Rever: datas do período por preencher",IF($C77="","Rever: data da operação em falta",IF(OR($C77&lt;'Conferência'!$B$5,$C77&gt;'Conferência'!$B$6),"Rever: fora do período",IF($E77="","Rever: tipo de operação em falta",IF($O77="","Rever: tratamento IVA em falta",IF($O77="A confirmar","Rever: tratamento IVA por confirmar",IF(AND($O77&lt;&gt;"Sem IVA/fora do apuramento",OR($L77="",$M77="",$L77="Não aplicável")),"Rever: taxa por definir",IF(AND(OR($O77="Liquidado",$O77="Dedutível",$O77="Liquidado e dedutível"),$N77=""),"Rever: IVA indicado em falta",IF(AND(OR($O77="Dedutível",$O77="Liquidado e dedutível"),$J77=""),"Rever: documento de suporte em falta",IF(AND(OR($O77="Dedutível",$O77="Liquidado e dedutível"),$Q77="Sim",$P77&lt;&gt;"Sim"),"Rever: confirmação do documento em falta",IF(AND($O77="Sem IVA/fora do apuramento",$N77&lt;&gt;"",$N77&lt;&gt;0),"Rever: IVA indicado com tratamento sem IVA",IF(AND($T77&lt;&gt;"",MAX($T77,-$T77)&gt;'Conferência'!$B$8),"Rever: divergência IVA",IF(AND(OR($O77="Dedutível",$O77="Liquidado e dedutível"),$Q77&lt;&gt;"Sim"),"Não deduzido","OK"))))))))))))))),"Rever: dados inválidos")</f>
        <v/>
      </c>
      <c r="V77" s="26" t="n"/>
    </row>
    <row r="78" ht="33" customHeight="1">
      <c r="A78" s="15">
        <f>IF($C78="","",ROW()-11)</f>
        <v/>
      </c>
      <c r="B78" s="24" t="n"/>
      <c r="C78" s="25" t="n"/>
      <c r="D78" s="25" t="n"/>
      <c r="E78" s="26" t="n"/>
      <c r="F78" s="26" t="n"/>
      <c r="G78" s="26" t="n"/>
      <c r="H78" s="27" t="n"/>
      <c r="I78" s="24" t="n"/>
      <c r="J78" s="28" t="n"/>
      <c r="K78" s="29" t="n"/>
      <c r="L78" s="24" t="n"/>
      <c r="M78" s="22">
        <f>IF($A78="","",IF($L78="","",IFERROR(VLOOKUP($L78,'Conferência'!$H$5:$I$9,2,FALSE),"")))</f>
        <v/>
      </c>
      <c r="N78" s="29" t="n"/>
      <c r="O78" s="26" t="n"/>
      <c r="P78" s="24" t="n"/>
      <c r="Q78" s="24" t="n"/>
      <c r="R78" s="13">
        <f>IF($A78="","",IF($B78&lt;&gt;"Sim",0,IF(OR($O78="Liquidado",$O78="Liquidado e dedutível"),IFERROR($N78,0),0)))</f>
        <v/>
      </c>
      <c r="S78" s="13">
        <f>IF($A78="","",IF($B78&lt;&gt;"Sim",0,IF(AND(OR($O78="Dedutível",$O78="Liquidado e dedutível"),$P78="Sim",$Q78="Sim"),IFERROR($N78,0),0)))</f>
        <v/>
      </c>
      <c r="T78" s="13">
        <f>IF($A78="","",IF(OR($K78="",$M78="",$N78=""),"",IFERROR($N78-ROUND($K78*$M78,2),"")))</f>
        <v/>
      </c>
      <c r="U78" s="23">
        <f>IFERROR(IF($A78="","",IF($B78&lt;&gt;"Sim","Excluído do apuramento",IF(OR('Conferência'!$B$5="",'Conferência'!$B$6=""),"Rever: datas do período por preencher",IF($C78="","Rever: data da operação em falta",IF(OR($C78&lt;'Conferência'!$B$5,$C78&gt;'Conferência'!$B$6),"Rever: fora do período",IF($E78="","Rever: tipo de operação em falta",IF($O78="","Rever: tratamento IVA em falta",IF($O78="A confirmar","Rever: tratamento IVA por confirmar",IF(AND($O78&lt;&gt;"Sem IVA/fora do apuramento",OR($L78="",$M78="",$L78="Não aplicável")),"Rever: taxa por definir",IF(AND(OR($O78="Liquidado",$O78="Dedutível",$O78="Liquidado e dedutível"),$N78=""),"Rever: IVA indicado em falta",IF(AND(OR($O78="Dedutível",$O78="Liquidado e dedutível"),$J78=""),"Rever: documento de suporte em falta",IF(AND(OR($O78="Dedutível",$O78="Liquidado e dedutível"),$Q78="Sim",$P78&lt;&gt;"Sim"),"Rever: confirmação do documento em falta",IF(AND($O78="Sem IVA/fora do apuramento",$N78&lt;&gt;"",$N78&lt;&gt;0),"Rever: IVA indicado com tratamento sem IVA",IF(AND($T78&lt;&gt;"",MAX($T78,-$T78)&gt;'Conferência'!$B$8),"Rever: divergência IVA",IF(AND(OR($O78="Dedutível",$O78="Liquidado e dedutível"),$Q78&lt;&gt;"Sim"),"Não deduzido","OK"))))))))))))))),"Rever: dados inválidos")</f>
        <v/>
      </c>
      <c r="V78" s="26" t="n"/>
    </row>
    <row r="79" ht="33" customHeight="1">
      <c r="A79" s="15">
        <f>IF($C79="","",ROW()-11)</f>
        <v/>
      </c>
      <c r="B79" s="24" t="n"/>
      <c r="C79" s="25" t="n"/>
      <c r="D79" s="25" t="n"/>
      <c r="E79" s="26" t="n"/>
      <c r="F79" s="26" t="n"/>
      <c r="G79" s="26" t="n"/>
      <c r="H79" s="27" t="n"/>
      <c r="I79" s="24" t="n"/>
      <c r="J79" s="28" t="n"/>
      <c r="K79" s="29" t="n"/>
      <c r="L79" s="24" t="n"/>
      <c r="M79" s="22">
        <f>IF($A79="","",IF($L79="","",IFERROR(VLOOKUP($L79,'Conferência'!$H$5:$I$9,2,FALSE),"")))</f>
        <v/>
      </c>
      <c r="N79" s="29" t="n"/>
      <c r="O79" s="26" t="n"/>
      <c r="P79" s="24" t="n"/>
      <c r="Q79" s="24" t="n"/>
      <c r="R79" s="13">
        <f>IF($A79="","",IF($B79&lt;&gt;"Sim",0,IF(OR($O79="Liquidado",$O79="Liquidado e dedutível"),IFERROR($N79,0),0)))</f>
        <v/>
      </c>
      <c r="S79" s="13">
        <f>IF($A79="","",IF($B79&lt;&gt;"Sim",0,IF(AND(OR($O79="Dedutível",$O79="Liquidado e dedutível"),$P79="Sim",$Q79="Sim"),IFERROR($N79,0),0)))</f>
        <v/>
      </c>
      <c r="T79" s="13">
        <f>IF($A79="","",IF(OR($K79="",$M79="",$N79=""),"",IFERROR($N79-ROUND($K79*$M79,2),"")))</f>
        <v/>
      </c>
      <c r="U79" s="23">
        <f>IFERROR(IF($A79="","",IF($B79&lt;&gt;"Sim","Excluído do apuramento",IF(OR('Conferência'!$B$5="",'Conferência'!$B$6=""),"Rever: datas do período por preencher",IF($C79="","Rever: data da operação em falta",IF(OR($C79&lt;'Conferência'!$B$5,$C79&gt;'Conferência'!$B$6),"Rever: fora do período",IF($E79="","Rever: tipo de operação em falta",IF($O79="","Rever: tratamento IVA em falta",IF($O79="A confirmar","Rever: tratamento IVA por confirmar",IF(AND($O79&lt;&gt;"Sem IVA/fora do apuramento",OR($L79="",$M79="",$L79="Não aplicável")),"Rever: taxa por definir",IF(AND(OR($O79="Liquidado",$O79="Dedutível",$O79="Liquidado e dedutível"),$N79=""),"Rever: IVA indicado em falta",IF(AND(OR($O79="Dedutível",$O79="Liquidado e dedutível"),$J79=""),"Rever: documento de suporte em falta",IF(AND(OR($O79="Dedutível",$O79="Liquidado e dedutível"),$Q79="Sim",$P79&lt;&gt;"Sim"),"Rever: confirmação do documento em falta",IF(AND($O79="Sem IVA/fora do apuramento",$N79&lt;&gt;"",$N79&lt;&gt;0),"Rever: IVA indicado com tratamento sem IVA",IF(AND($T79&lt;&gt;"",MAX($T79,-$T79)&gt;'Conferência'!$B$8),"Rever: divergência IVA",IF(AND(OR($O79="Dedutível",$O79="Liquidado e dedutível"),$Q79&lt;&gt;"Sim"),"Não deduzido","OK"))))))))))))))),"Rever: dados inválidos")</f>
        <v/>
      </c>
      <c r="V79" s="26" t="n"/>
    </row>
    <row r="80" ht="33" customHeight="1">
      <c r="A80" s="15">
        <f>IF($C80="","",ROW()-11)</f>
        <v/>
      </c>
      <c r="B80" s="24" t="n"/>
      <c r="C80" s="25" t="n"/>
      <c r="D80" s="25" t="n"/>
      <c r="E80" s="26" t="n"/>
      <c r="F80" s="26" t="n"/>
      <c r="G80" s="26" t="n"/>
      <c r="H80" s="27" t="n"/>
      <c r="I80" s="24" t="n"/>
      <c r="J80" s="28" t="n"/>
      <c r="K80" s="29" t="n"/>
      <c r="L80" s="24" t="n"/>
      <c r="M80" s="22">
        <f>IF($A80="","",IF($L80="","",IFERROR(VLOOKUP($L80,'Conferência'!$H$5:$I$9,2,FALSE),"")))</f>
        <v/>
      </c>
      <c r="N80" s="29" t="n"/>
      <c r="O80" s="26" t="n"/>
      <c r="P80" s="24" t="n"/>
      <c r="Q80" s="24" t="n"/>
      <c r="R80" s="13">
        <f>IF($A80="","",IF($B80&lt;&gt;"Sim",0,IF(OR($O80="Liquidado",$O80="Liquidado e dedutível"),IFERROR($N80,0),0)))</f>
        <v/>
      </c>
      <c r="S80" s="13">
        <f>IF($A80="","",IF($B80&lt;&gt;"Sim",0,IF(AND(OR($O80="Dedutível",$O80="Liquidado e dedutível"),$P80="Sim",$Q80="Sim"),IFERROR($N80,0),0)))</f>
        <v/>
      </c>
      <c r="T80" s="13">
        <f>IF($A80="","",IF(OR($K80="",$M80="",$N80=""),"",IFERROR($N80-ROUND($K80*$M80,2),"")))</f>
        <v/>
      </c>
      <c r="U80" s="23">
        <f>IFERROR(IF($A80="","",IF($B80&lt;&gt;"Sim","Excluído do apuramento",IF(OR('Conferência'!$B$5="",'Conferência'!$B$6=""),"Rever: datas do período por preencher",IF($C80="","Rever: data da operação em falta",IF(OR($C80&lt;'Conferência'!$B$5,$C80&gt;'Conferência'!$B$6),"Rever: fora do período",IF($E80="","Rever: tipo de operação em falta",IF($O80="","Rever: tratamento IVA em falta",IF($O80="A confirmar","Rever: tratamento IVA por confirmar",IF(AND($O80&lt;&gt;"Sem IVA/fora do apuramento",OR($L80="",$M80="",$L80="Não aplicável")),"Rever: taxa por definir",IF(AND(OR($O80="Liquidado",$O80="Dedutível",$O80="Liquidado e dedutível"),$N80=""),"Rever: IVA indicado em falta",IF(AND(OR($O80="Dedutível",$O80="Liquidado e dedutível"),$J80=""),"Rever: documento de suporte em falta",IF(AND(OR($O80="Dedutível",$O80="Liquidado e dedutível"),$Q80="Sim",$P80&lt;&gt;"Sim"),"Rever: confirmação do documento em falta",IF(AND($O80="Sem IVA/fora do apuramento",$N80&lt;&gt;"",$N80&lt;&gt;0),"Rever: IVA indicado com tratamento sem IVA",IF(AND($T80&lt;&gt;"",MAX($T80,-$T80)&gt;'Conferência'!$B$8),"Rever: divergência IVA",IF(AND(OR($O80="Dedutível",$O80="Liquidado e dedutível"),$Q80&lt;&gt;"Sim"),"Não deduzido","OK"))))))))))))))),"Rever: dados inválidos")</f>
        <v/>
      </c>
      <c r="V80" s="26" t="n"/>
    </row>
    <row r="81" ht="33" customHeight="1">
      <c r="A81" s="15">
        <f>IF($C81="","",ROW()-11)</f>
        <v/>
      </c>
      <c r="B81" s="24" t="n"/>
      <c r="C81" s="25" t="n"/>
      <c r="D81" s="25" t="n"/>
      <c r="E81" s="26" t="n"/>
      <c r="F81" s="26" t="n"/>
      <c r="G81" s="26" t="n"/>
      <c r="H81" s="27" t="n"/>
      <c r="I81" s="24" t="n"/>
      <c r="J81" s="28" t="n"/>
      <c r="K81" s="29" t="n"/>
      <c r="L81" s="24" t="n"/>
      <c r="M81" s="22">
        <f>IF($A81="","",IF($L81="","",IFERROR(VLOOKUP($L81,'Conferência'!$H$5:$I$9,2,FALSE),"")))</f>
        <v/>
      </c>
      <c r="N81" s="29" t="n"/>
      <c r="O81" s="26" t="n"/>
      <c r="P81" s="24" t="n"/>
      <c r="Q81" s="24" t="n"/>
      <c r="R81" s="13">
        <f>IF($A81="","",IF($B81&lt;&gt;"Sim",0,IF(OR($O81="Liquidado",$O81="Liquidado e dedutível"),IFERROR($N81,0),0)))</f>
        <v/>
      </c>
      <c r="S81" s="13">
        <f>IF($A81="","",IF($B81&lt;&gt;"Sim",0,IF(AND(OR($O81="Dedutível",$O81="Liquidado e dedutível"),$P81="Sim",$Q81="Sim"),IFERROR($N81,0),0)))</f>
        <v/>
      </c>
      <c r="T81" s="13">
        <f>IF($A81="","",IF(OR($K81="",$M81="",$N81=""),"",IFERROR($N81-ROUND($K81*$M81,2),"")))</f>
        <v/>
      </c>
      <c r="U81" s="23">
        <f>IFERROR(IF($A81="","",IF($B81&lt;&gt;"Sim","Excluído do apuramento",IF(OR('Conferência'!$B$5="",'Conferência'!$B$6=""),"Rever: datas do período por preencher",IF($C81="","Rever: data da operação em falta",IF(OR($C81&lt;'Conferência'!$B$5,$C81&gt;'Conferência'!$B$6),"Rever: fora do período",IF($E81="","Rever: tipo de operação em falta",IF($O81="","Rever: tratamento IVA em falta",IF($O81="A confirmar","Rever: tratamento IVA por confirmar",IF(AND($O81&lt;&gt;"Sem IVA/fora do apuramento",OR($L81="",$M81="",$L81="Não aplicável")),"Rever: taxa por definir",IF(AND(OR($O81="Liquidado",$O81="Dedutível",$O81="Liquidado e dedutível"),$N81=""),"Rever: IVA indicado em falta",IF(AND(OR($O81="Dedutível",$O81="Liquidado e dedutível"),$J81=""),"Rever: documento de suporte em falta",IF(AND(OR($O81="Dedutível",$O81="Liquidado e dedutível"),$Q81="Sim",$P81&lt;&gt;"Sim"),"Rever: confirmação do documento em falta",IF(AND($O81="Sem IVA/fora do apuramento",$N81&lt;&gt;"",$N81&lt;&gt;0),"Rever: IVA indicado com tratamento sem IVA",IF(AND($T81&lt;&gt;"",MAX($T81,-$T81)&gt;'Conferência'!$B$8),"Rever: divergência IVA",IF(AND(OR($O81="Dedutível",$O81="Liquidado e dedutível"),$Q81&lt;&gt;"Sim"),"Não deduzido","OK"))))))))))))))),"Rever: dados inválidos")</f>
        <v/>
      </c>
      <c r="V81" s="26" t="n"/>
    </row>
    <row r="82" ht="33" customHeight="1">
      <c r="A82" s="15">
        <f>IF($C82="","",ROW()-11)</f>
        <v/>
      </c>
      <c r="B82" s="24" t="n"/>
      <c r="C82" s="25" t="n"/>
      <c r="D82" s="25" t="n"/>
      <c r="E82" s="26" t="n"/>
      <c r="F82" s="26" t="n"/>
      <c r="G82" s="26" t="n"/>
      <c r="H82" s="27" t="n"/>
      <c r="I82" s="24" t="n"/>
      <c r="J82" s="28" t="n"/>
      <c r="K82" s="29" t="n"/>
      <c r="L82" s="24" t="n"/>
      <c r="M82" s="22">
        <f>IF($A82="","",IF($L82="","",IFERROR(VLOOKUP($L82,'Conferência'!$H$5:$I$9,2,FALSE),"")))</f>
        <v/>
      </c>
      <c r="N82" s="29" t="n"/>
      <c r="O82" s="26" t="n"/>
      <c r="P82" s="24" t="n"/>
      <c r="Q82" s="24" t="n"/>
      <c r="R82" s="13">
        <f>IF($A82="","",IF($B82&lt;&gt;"Sim",0,IF(OR($O82="Liquidado",$O82="Liquidado e dedutível"),IFERROR($N82,0),0)))</f>
        <v/>
      </c>
      <c r="S82" s="13">
        <f>IF($A82="","",IF($B82&lt;&gt;"Sim",0,IF(AND(OR($O82="Dedutível",$O82="Liquidado e dedutível"),$P82="Sim",$Q82="Sim"),IFERROR($N82,0),0)))</f>
        <v/>
      </c>
      <c r="T82" s="13">
        <f>IF($A82="","",IF(OR($K82="",$M82="",$N82=""),"",IFERROR($N82-ROUND($K82*$M82,2),"")))</f>
        <v/>
      </c>
      <c r="U82" s="23">
        <f>IFERROR(IF($A82="","",IF($B82&lt;&gt;"Sim","Excluído do apuramento",IF(OR('Conferência'!$B$5="",'Conferência'!$B$6=""),"Rever: datas do período por preencher",IF($C82="","Rever: data da operação em falta",IF(OR($C82&lt;'Conferência'!$B$5,$C82&gt;'Conferência'!$B$6),"Rever: fora do período",IF($E82="","Rever: tipo de operação em falta",IF($O82="","Rever: tratamento IVA em falta",IF($O82="A confirmar","Rever: tratamento IVA por confirmar",IF(AND($O82&lt;&gt;"Sem IVA/fora do apuramento",OR($L82="",$M82="",$L82="Não aplicável")),"Rever: taxa por definir",IF(AND(OR($O82="Liquidado",$O82="Dedutível",$O82="Liquidado e dedutível"),$N82=""),"Rever: IVA indicado em falta",IF(AND(OR($O82="Dedutível",$O82="Liquidado e dedutível"),$J82=""),"Rever: documento de suporte em falta",IF(AND(OR($O82="Dedutível",$O82="Liquidado e dedutível"),$Q82="Sim",$P82&lt;&gt;"Sim"),"Rever: confirmação do documento em falta",IF(AND($O82="Sem IVA/fora do apuramento",$N82&lt;&gt;"",$N82&lt;&gt;0),"Rever: IVA indicado com tratamento sem IVA",IF(AND($T82&lt;&gt;"",MAX($T82,-$T82)&gt;'Conferência'!$B$8),"Rever: divergência IVA",IF(AND(OR($O82="Dedutível",$O82="Liquidado e dedutível"),$Q82&lt;&gt;"Sim"),"Não deduzido","OK"))))))))))))))),"Rever: dados inválidos")</f>
        <v/>
      </c>
      <c r="V82" s="26" t="n"/>
    </row>
    <row r="83" ht="33" customHeight="1">
      <c r="A83" s="15">
        <f>IF($C83="","",ROW()-11)</f>
        <v/>
      </c>
      <c r="B83" s="24" t="n"/>
      <c r="C83" s="25" t="n"/>
      <c r="D83" s="25" t="n"/>
      <c r="E83" s="26" t="n"/>
      <c r="F83" s="26" t="n"/>
      <c r="G83" s="26" t="n"/>
      <c r="H83" s="27" t="n"/>
      <c r="I83" s="24" t="n"/>
      <c r="J83" s="28" t="n"/>
      <c r="K83" s="29" t="n"/>
      <c r="L83" s="24" t="n"/>
      <c r="M83" s="22">
        <f>IF($A83="","",IF($L83="","",IFERROR(VLOOKUP($L83,'Conferência'!$H$5:$I$9,2,FALSE),"")))</f>
        <v/>
      </c>
      <c r="N83" s="29" t="n"/>
      <c r="O83" s="26" t="n"/>
      <c r="P83" s="24" t="n"/>
      <c r="Q83" s="24" t="n"/>
      <c r="R83" s="13">
        <f>IF($A83="","",IF($B83&lt;&gt;"Sim",0,IF(OR($O83="Liquidado",$O83="Liquidado e dedutível"),IFERROR($N83,0),0)))</f>
        <v/>
      </c>
      <c r="S83" s="13">
        <f>IF($A83="","",IF($B83&lt;&gt;"Sim",0,IF(AND(OR($O83="Dedutível",$O83="Liquidado e dedutível"),$P83="Sim",$Q83="Sim"),IFERROR($N83,0),0)))</f>
        <v/>
      </c>
      <c r="T83" s="13">
        <f>IF($A83="","",IF(OR($K83="",$M83="",$N83=""),"",IFERROR($N83-ROUND($K83*$M83,2),"")))</f>
        <v/>
      </c>
      <c r="U83" s="23">
        <f>IFERROR(IF($A83="","",IF($B83&lt;&gt;"Sim","Excluído do apuramento",IF(OR('Conferência'!$B$5="",'Conferência'!$B$6=""),"Rever: datas do período por preencher",IF($C83="","Rever: data da operação em falta",IF(OR($C83&lt;'Conferência'!$B$5,$C83&gt;'Conferência'!$B$6),"Rever: fora do período",IF($E83="","Rever: tipo de operação em falta",IF($O83="","Rever: tratamento IVA em falta",IF($O83="A confirmar","Rever: tratamento IVA por confirmar",IF(AND($O83&lt;&gt;"Sem IVA/fora do apuramento",OR($L83="",$M83="",$L83="Não aplicável")),"Rever: taxa por definir",IF(AND(OR($O83="Liquidado",$O83="Dedutível",$O83="Liquidado e dedutível"),$N83=""),"Rever: IVA indicado em falta",IF(AND(OR($O83="Dedutível",$O83="Liquidado e dedutível"),$J83=""),"Rever: documento de suporte em falta",IF(AND(OR($O83="Dedutível",$O83="Liquidado e dedutível"),$Q83="Sim",$P83&lt;&gt;"Sim"),"Rever: confirmação do documento em falta",IF(AND($O83="Sem IVA/fora do apuramento",$N83&lt;&gt;"",$N83&lt;&gt;0),"Rever: IVA indicado com tratamento sem IVA",IF(AND($T83&lt;&gt;"",MAX($T83,-$T83)&gt;'Conferência'!$B$8),"Rever: divergência IVA",IF(AND(OR($O83="Dedutível",$O83="Liquidado e dedutível"),$Q83&lt;&gt;"Sim"),"Não deduzido","OK"))))))))))))))),"Rever: dados inválidos")</f>
        <v/>
      </c>
      <c r="V83" s="26" t="n"/>
    </row>
    <row r="84" ht="33" customHeight="1">
      <c r="A84" s="15">
        <f>IF($C84="","",ROW()-11)</f>
        <v/>
      </c>
      <c r="B84" s="24" t="n"/>
      <c r="C84" s="25" t="n"/>
      <c r="D84" s="25" t="n"/>
      <c r="E84" s="26" t="n"/>
      <c r="F84" s="26" t="n"/>
      <c r="G84" s="26" t="n"/>
      <c r="H84" s="27" t="n"/>
      <c r="I84" s="24" t="n"/>
      <c r="J84" s="28" t="n"/>
      <c r="K84" s="29" t="n"/>
      <c r="L84" s="24" t="n"/>
      <c r="M84" s="22">
        <f>IF($A84="","",IF($L84="","",IFERROR(VLOOKUP($L84,'Conferência'!$H$5:$I$9,2,FALSE),"")))</f>
        <v/>
      </c>
      <c r="N84" s="29" t="n"/>
      <c r="O84" s="26" t="n"/>
      <c r="P84" s="24" t="n"/>
      <c r="Q84" s="24" t="n"/>
      <c r="R84" s="13">
        <f>IF($A84="","",IF($B84&lt;&gt;"Sim",0,IF(OR($O84="Liquidado",$O84="Liquidado e dedutível"),IFERROR($N84,0),0)))</f>
        <v/>
      </c>
      <c r="S84" s="13">
        <f>IF($A84="","",IF($B84&lt;&gt;"Sim",0,IF(AND(OR($O84="Dedutível",$O84="Liquidado e dedutível"),$P84="Sim",$Q84="Sim"),IFERROR($N84,0),0)))</f>
        <v/>
      </c>
      <c r="T84" s="13">
        <f>IF($A84="","",IF(OR($K84="",$M84="",$N84=""),"",IFERROR($N84-ROUND($K84*$M84,2),"")))</f>
        <v/>
      </c>
      <c r="U84" s="23">
        <f>IFERROR(IF($A84="","",IF($B84&lt;&gt;"Sim","Excluído do apuramento",IF(OR('Conferência'!$B$5="",'Conferência'!$B$6=""),"Rever: datas do período por preencher",IF($C84="","Rever: data da operação em falta",IF(OR($C84&lt;'Conferência'!$B$5,$C84&gt;'Conferência'!$B$6),"Rever: fora do período",IF($E84="","Rever: tipo de operação em falta",IF($O84="","Rever: tratamento IVA em falta",IF($O84="A confirmar","Rever: tratamento IVA por confirmar",IF(AND($O84&lt;&gt;"Sem IVA/fora do apuramento",OR($L84="",$M84="",$L84="Não aplicável")),"Rever: taxa por definir",IF(AND(OR($O84="Liquidado",$O84="Dedutível",$O84="Liquidado e dedutível"),$N84=""),"Rever: IVA indicado em falta",IF(AND(OR($O84="Dedutível",$O84="Liquidado e dedutível"),$J84=""),"Rever: documento de suporte em falta",IF(AND(OR($O84="Dedutível",$O84="Liquidado e dedutível"),$Q84="Sim",$P84&lt;&gt;"Sim"),"Rever: confirmação do documento em falta",IF(AND($O84="Sem IVA/fora do apuramento",$N84&lt;&gt;"",$N84&lt;&gt;0),"Rever: IVA indicado com tratamento sem IVA",IF(AND($T84&lt;&gt;"",MAX($T84,-$T84)&gt;'Conferência'!$B$8),"Rever: divergência IVA",IF(AND(OR($O84="Dedutível",$O84="Liquidado e dedutível"),$Q84&lt;&gt;"Sim"),"Não deduzido","OK"))))))))))))))),"Rever: dados inválidos")</f>
        <v/>
      </c>
      <c r="V84" s="26" t="n"/>
    </row>
    <row r="85" ht="33" customHeight="1">
      <c r="A85" s="15">
        <f>IF($C85="","",ROW()-11)</f>
        <v/>
      </c>
      <c r="B85" s="24" t="n"/>
      <c r="C85" s="25" t="n"/>
      <c r="D85" s="25" t="n"/>
      <c r="E85" s="26" t="n"/>
      <c r="F85" s="26" t="n"/>
      <c r="G85" s="26" t="n"/>
      <c r="H85" s="27" t="n"/>
      <c r="I85" s="24" t="n"/>
      <c r="J85" s="28" t="n"/>
      <c r="K85" s="29" t="n"/>
      <c r="L85" s="24" t="n"/>
      <c r="M85" s="22">
        <f>IF($A85="","",IF($L85="","",IFERROR(VLOOKUP($L85,'Conferência'!$H$5:$I$9,2,FALSE),"")))</f>
        <v/>
      </c>
      <c r="N85" s="29" t="n"/>
      <c r="O85" s="26" t="n"/>
      <c r="P85" s="24" t="n"/>
      <c r="Q85" s="24" t="n"/>
      <c r="R85" s="13">
        <f>IF($A85="","",IF($B85&lt;&gt;"Sim",0,IF(OR($O85="Liquidado",$O85="Liquidado e dedutível"),IFERROR($N85,0),0)))</f>
        <v/>
      </c>
      <c r="S85" s="13">
        <f>IF($A85="","",IF($B85&lt;&gt;"Sim",0,IF(AND(OR($O85="Dedutível",$O85="Liquidado e dedutível"),$P85="Sim",$Q85="Sim"),IFERROR($N85,0),0)))</f>
        <v/>
      </c>
      <c r="T85" s="13">
        <f>IF($A85="","",IF(OR($K85="",$M85="",$N85=""),"",IFERROR($N85-ROUND($K85*$M85,2),"")))</f>
        <v/>
      </c>
      <c r="U85" s="23">
        <f>IFERROR(IF($A85="","",IF($B85&lt;&gt;"Sim","Excluído do apuramento",IF(OR('Conferência'!$B$5="",'Conferência'!$B$6=""),"Rever: datas do período por preencher",IF($C85="","Rever: data da operação em falta",IF(OR($C85&lt;'Conferência'!$B$5,$C85&gt;'Conferência'!$B$6),"Rever: fora do período",IF($E85="","Rever: tipo de operação em falta",IF($O85="","Rever: tratamento IVA em falta",IF($O85="A confirmar","Rever: tratamento IVA por confirmar",IF(AND($O85&lt;&gt;"Sem IVA/fora do apuramento",OR($L85="",$M85="",$L85="Não aplicável")),"Rever: taxa por definir",IF(AND(OR($O85="Liquidado",$O85="Dedutível",$O85="Liquidado e dedutível"),$N85=""),"Rever: IVA indicado em falta",IF(AND(OR($O85="Dedutível",$O85="Liquidado e dedutível"),$J85=""),"Rever: documento de suporte em falta",IF(AND(OR($O85="Dedutível",$O85="Liquidado e dedutível"),$Q85="Sim",$P85&lt;&gt;"Sim"),"Rever: confirmação do documento em falta",IF(AND($O85="Sem IVA/fora do apuramento",$N85&lt;&gt;"",$N85&lt;&gt;0),"Rever: IVA indicado com tratamento sem IVA",IF(AND($T85&lt;&gt;"",MAX($T85,-$T85)&gt;'Conferência'!$B$8),"Rever: divergência IVA",IF(AND(OR($O85="Dedutível",$O85="Liquidado e dedutível"),$Q85&lt;&gt;"Sim"),"Não deduzido","OK"))))))))))))))),"Rever: dados inválidos")</f>
        <v/>
      </c>
      <c r="V85" s="26" t="n"/>
    </row>
    <row r="86" ht="33" customHeight="1">
      <c r="A86" s="15">
        <f>IF($C86="","",ROW()-11)</f>
        <v/>
      </c>
      <c r="B86" s="24" t="n"/>
      <c r="C86" s="25" t="n"/>
      <c r="D86" s="25" t="n"/>
      <c r="E86" s="26" t="n"/>
      <c r="F86" s="26" t="n"/>
      <c r="G86" s="26" t="n"/>
      <c r="H86" s="27" t="n"/>
      <c r="I86" s="24" t="n"/>
      <c r="J86" s="28" t="n"/>
      <c r="K86" s="29" t="n"/>
      <c r="L86" s="24" t="n"/>
      <c r="M86" s="22">
        <f>IF($A86="","",IF($L86="","",IFERROR(VLOOKUP($L86,'Conferência'!$H$5:$I$9,2,FALSE),"")))</f>
        <v/>
      </c>
      <c r="N86" s="29" t="n"/>
      <c r="O86" s="26" t="n"/>
      <c r="P86" s="24" t="n"/>
      <c r="Q86" s="24" t="n"/>
      <c r="R86" s="13">
        <f>IF($A86="","",IF($B86&lt;&gt;"Sim",0,IF(OR($O86="Liquidado",$O86="Liquidado e dedutível"),IFERROR($N86,0),0)))</f>
        <v/>
      </c>
      <c r="S86" s="13">
        <f>IF($A86="","",IF($B86&lt;&gt;"Sim",0,IF(AND(OR($O86="Dedutível",$O86="Liquidado e dedutível"),$P86="Sim",$Q86="Sim"),IFERROR($N86,0),0)))</f>
        <v/>
      </c>
      <c r="T86" s="13">
        <f>IF($A86="","",IF(OR($K86="",$M86="",$N86=""),"",IFERROR($N86-ROUND($K86*$M86,2),"")))</f>
        <v/>
      </c>
      <c r="U86" s="23">
        <f>IFERROR(IF($A86="","",IF($B86&lt;&gt;"Sim","Excluído do apuramento",IF(OR('Conferência'!$B$5="",'Conferência'!$B$6=""),"Rever: datas do período por preencher",IF($C86="","Rever: data da operação em falta",IF(OR($C86&lt;'Conferência'!$B$5,$C86&gt;'Conferência'!$B$6),"Rever: fora do período",IF($E86="","Rever: tipo de operação em falta",IF($O86="","Rever: tratamento IVA em falta",IF($O86="A confirmar","Rever: tratamento IVA por confirmar",IF(AND($O86&lt;&gt;"Sem IVA/fora do apuramento",OR($L86="",$M86="",$L86="Não aplicável")),"Rever: taxa por definir",IF(AND(OR($O86="Liquidado",$O86="Dedutível",$O86="Liquidado e dedutível"),$N86=""),"Rever: IVA indicado em falta",IF(AND(OR($O86="Dedutível",$O86="Liquidado e dedutível"),$J86=""),"Rever: documento de suporte em falta",IF(AND(OR($O86="Dedutível",$O86="Liquidado e dedutível"),$Q86="Sim",$P86&lt;&gt;"Sim"),"Rever: confirmação do documento em falta",IF(AND($O86="Sem IVA/fora do apuramento",$N86&lt;&gt;"",$N86&lt;&gt;0),"Rever: IVA indicado com tratamento sem IVA",IF(AND($T86&lt;&gt;"",MAX($T86,-$T86)&gt;'Conferência'!$B$8),"Rever: divergência IVA",IF(AND(OR($O86="Dedutível",$O86="Liquidado e dedutível"),$Q86&lt;&gt;"Sim"),"Não deduzido","OK"))))))))))))))),"Rever: dados inválidos")</f>
        <v/>
      </c>
      <c r="V86" s="26" t="n"/>
    </row>
    <row r="87" ht="33" customHeight="1">
      <c r="A87" s="15">
        <f>IF($C87="","",ROW()-11)</f>
        <v/>
      </c>
      <c r="B87" s="24" t="n"/>
      <c r="C87" s="25" t="n"/>
      <c r="D87" s="25" t="n"/>
      <c r="E87" s="26" t="n"/>
      <c r="F87" s="26" t="n"/>
      <c r="G87" s="26" t="n"/>
      <c r="H87" s="27" t="n"/>
      <c r="I87" s="24" t="n"/>
      <c r="J87" s="28" t="n"/>
      <c r="K87" s="29" t="n"/>
      <c r="L87" s="24" t="n"/>
      <c r="M87" s="22">
        <f>IF($A87="","",IF($L87="","",IFERROR(VLOOKUP($L87,'Conferência'!$H$5:$I$9,2,FALSE),"")))</f>
        <v/>
      </c>
      <c r="N87" s="29" t="n"/>
      <c r="O87" s="26" t="n"/>
      <c r="P87" s="24" t="n"/>
      <c r="Q87" s="24" t="n"/>
      <c r="R87" s="13">
        <f>IF($A87="","",IF($B87&lt;&gt;"Sim",0,IF(OR($O87="Liquidado",$O87="Liquidado e dedutível"),IFERROR($N87,0),0)))</f>
        <v/>
      </c>
      <c r="S87" s="13">
        <f>IF($A87="","",IF($B87&lt;&gt;"Sim",0,IF(AND(OR($O87="Dedutível",$O87="Liquidado e dedutível"),$P87="Sim",$Q87="Sim"),IFERROR($N87,0),0)))</f>
        <v/>
      </c>
      <c r="T87" s="13">
        <f>IF($A87="","",IF(OR($K87="",$M87="",$N87=""),"",IFERROR($N87-ROUND($K87*$M87,2),"")))</f>
        <v/>
      </c>
      <c r="U87" s="23">
        <f>IFERROR(IF($A87="","",IF($B87&lt;&gt;"Sim","Excluído do apuramento",IF(OR('Conferência'!$B$5="",'Conferência'!$B$6=""),"Rever: datas do período por preencher",IF($C87="","Rever: data da operação em falta",IF(OR($C87&lt;'Conferência'!$B$5,$C87&gt;'Conferência'!$B$6),"Rever: fora do período",IF($E87="","Rever: tipo de operação em falta",IF($O87="","Rever: tratamento IVA em falta",IF($O87="A confirmar","Rever: tratamento IVA por confirmar",IF(AND($O87&lt;&gt;"Sem IVA/fora do apuramento",OR($L87="",$M87="",$L87="Não aplicável")),"Rever: taxa por definir",IF(AND(OR($O87="Liquidado",$O87="Dedutível",$O87="Liquidado e dedutível"),$N87=""),"Rever: IVA indicado em falta",IF(AND(OR($O87="Dedutível",$O87="Liquidado e dedutível"),$J87=""),"Rever: documento de suporte em falta",IF(AND(OR($O87="Dedutível",$O87="Liquidado e dedutível"),$Q87="Sim",$P87&lt;&gt;"Sim"),"Rever: confirmação do documento em falta",IF(AND($O87="Sem IVA/fora do apuramento",$N87&lt;&gt;"",$N87&lt;&gt;0),"Rever: IVA indicado com tratamento sem IVA",IF(AND($T87&lt;&gt;"",MAX($T87,-$T87)&gt;'Conferência'!$B$8),"Rever: divergência IVA",IF(AND(OR($O87="Dedutível",$O87="Liquidado e dedutível"),$Q87&lt;&gt;"Sim"),"Não deduzido","OK"))))))))))))))),"Rever: dados inválidos")</f>
        <v/>
      </c>
      <c r="V87" s="26" t="n"/>
    </row>
    <row r="88" ht="33" customHeight="1">
      <c r="A88" s="15">
        <f>IF($C88="","",ROW()-11)</f>
        <v/>
      </c>
      <c r="B88" s="24" t="n"/>
      <c r="C88" s="25" t="n"/>
      <c r="D88" s="25" t="n"/>
      <c r="E88" s="26" t="n"/>
      <c r="F88" s="26" t="n"/>
      <c r="G88" s="26" t="n"/>
      <c r="H88" s="27" t="n"/>
      <c r="I88" s="24" t="n"/>
      <c r="J88" s="28" t="n"/>
      <c r="K88" s="29" t="n"/>
      <c r="L88" s="24" t="n"/>
      <c r="M88" s="22">
        <f>IF($A88="","",IF($L88="","",IFERROR(VLOOKUP($L88,'Conferência'!$H$5:$I$9,2,FALSE),"")))</f>
        <v/>
      </c>
      <c r="N88" s="29" t="n"/>
      <c r="O88" s="26" t="n"/>
      <c r="P88" s="24" t="n"/>
      <c r="Q88" s="24" t="n"/>
      <c r="R88" s="13">
        <f>IF($A88="","",IF($B88&lt;&gt;"Sim",0,IF(OR($O88="Liquidado",$O88="Liquidado e dedutível"),IFERROR($N88,0),0)))</f>
        <v/>
      </c>
      <c r="S88" s="13">
        <f>IF($A88="","",IF($B88&lt;&gt;"Sim",0,IF(AND(OR($O88="Dedutível",$O88="Liquidado e dedutível"),$P88="Sim",$Q88="Sim"),IFERROR($N88,0),0)))</f>
        <v/>
      </c>
      <c r="T88" s="13">
        <f>IF($A88="","",IF(OR($K88="",$M88="",$N88=""),"",IFERROR($N88-ROUND($K88*$M88,2),"")))</f>
        <v/>
      </c>
      <c r="U88" s="23">
        <f>IFERROR(IF($A88="","",IF($B88&lt;&gt;"Sim","Excluído do apuramento",IF(OR('Conferência'!$B$5="",'Conferência'!$B$6=""),"Rever: datas do período por preencher",IF($C88="","Rever: data da operação em falta",IF(OR($C88&lt;'Conferência'!$B$5,$C88&gt;'Conferência'!$B$6),"Rever: fora do período",IF($E88="","Rever: tipo de operação em falta",IF($O88="","Rever: tratamento IVA em falta",IF($O88="A confirmar","Rever: tratamento IVA por confirmar",IF(AND($O88&lt;&gt;"Sem IVA/fora do apuramento",OR($L88="",$M88="",$L88="Não aplicável")),"Rever: taxa por definir",IF(AND(OR($O88="Liquidado",$O88="Dedutível",$O88="Liquidado e dedutível"),$N88=""),"Rever: IVA indicado em falta",IF(AND(OR($O88="Dedutível",$O88="Liquidado e dedutível"),$J88=""),"Rever: documento de suporte em falta",IF(AND(OR($O88="Dedutível",$O88="Liquidado e dedutível"),$Q88="Sim",$P88&lt;&gt;"Sim"),"Rever: confirmação do documento em falta",IF(AND($O88="Sem IVA/fora do apuramento",$N88&lt;&gt;"",$N88&lt;&gt;0),"Rever: IVA indicado com tratamento sem IVA",IF(AND($T88&lt;&gt;"",MAX($T88,-$T88)&gt;'Conferência'!$B$8),"Rever: divergência IVA",IF(AND(OR($O88="Dedutível",$O88="Liquidado e dedutível"),$Q88&lt;&gt;"Sim"),"Não deduzido","OK"))))))))))))))),"Rever: dados inválidos")</f>
        <v/>
      </c>
      <c r="V88" s="26" t="n"/>
    </row>
    <row r="89" ht="33" customHeight="1">
      <c r="A89" s="15">
        <f>IF($C89="","",ROW()-11)</f>
        <v/>
      </c>
      <c r="B89" s="24" t="n"/>
      <c r="C89" s="25" t="n"/>
      <c r="D89" s="25" t="n"/>
      <c r="E89" s="26" t="n"/>
      <c r="F89" s="26" t="n"/>
      <c r="G89" s="26" t="n"/>
      <c r="H89" s="27" t="n"/>
      <c r="I89" s="24" t="n"/>
      <c r="J89" s="28" t="n"/>
      <c r="K89" s="29" t="n"/>
      <c r="L89" s="24" t="n"/>
      <c r="M89" s="22">
        <f>IF($A89="","",IF($L89="","",IFERROR(VLOOKUP($L89,'Conferência'!$H$5:$I$9,2,FALSE),"")))</f>
        <v/>
      </c>
      <c r="N89" s="29" t="n"/>
      <c r="O89" s="26" t="n"/>
      <c r="P89" s="24" t="n"/>
      <c r="Q89" s="24" t="n"/>
      <c r="R89" s="13">
        <f>IF($A89="","",IF($B89&lt;&gt;"Sim",0,IF(OR($O89="Liquidado",$O89="Liquidado e dedutível"),IFERROR($N89,0),0)))</f>
        <v/>
      </c>
      <c r="S89" s="13">
        <f>IF($A89="","",IF($B89&lt;&gt;"Sim",0,IF(AND(OR($O89="Dedutível",$O89="Liquidado e dedutível"),$P89="Sim",$Q89="Sim"),IFERROR($N89,0),0)))</f>
        <v/>
      </c>
      <c r="T89" s="13">
        <f>IF($A89="","",IF(OR($K89="",$M89="",$N89=""),"",IFERROR($N89-ROUND($K89*$M89,2),"")))</f>
        <v/>
      </c>
      <c r="U89" s="23">
        <f>IFERROR(IF($A89="","",IF($B89&lt;&gt;"Sim","Excluído do apuramento",IF(OR('Conferência'!$B$5="",'Conferência'!$B$6=""),"Rever: datas do período por preencher",IF($C89="","Rever: data da operação em falta",IF(OR($C89&lt;'Conferência'!$B$5,$C89&gt;'Conferência'!$B$6),"Rever: fora do período",IF($E89="","Rever: tipo de operação em falta",IF($O89="","Rever: tratamento IVA em falta",IF($O89="A confirmar","Rever: tratamento IVA por confirmar",IF(AND($O89&lt;&gt;"Sem IVA/fora do apuramento",OR($L89="",$M89="",$L89="Não aplicável")),"Rever: taxa por definir",IF(AND(OR($O89="Liquidado",$O89="Dedutível",$O89="Liquidado e dedutível"),$N89=""),"Rever: IVA indicado em falta",IF(AND(OR($O89="Dedutível",$O89="Liquidado e dedutível"),$J89=""),"Rever: documento de suporte em falta",IF(AND(OR($O89="Dedutível",$O89="Liquidado e dedutível"),$Q89="Sim",$P89&lt;&gt;"Sim"),"Rever: confirmação do documento em falta",IF(AND($O89="Sem IVA/fora do apuramento",$N89&lt;&gt;"",$N89&lt;&gt;0),"Rever: IVA indicado com tratamento sem IVA",IF(AND($T89&lt;&gt;"",MAX($T89,-$T89)&gt;'Conferência'!$B$8),"Rever: divergência IVA",IF(AND(OR($O89="Dedutível",$O89="Liquidado e dedutível"),$Q89&lt;&gt;"Sim"),"Não deduzido","OK"))))))))))))))),"Rever: dados inválidos")</f>
        <v/>
      </c>
      <c r="V89" s="26" t="n"/>
    </row>
    <row r="90" ht="33" customHeight="1">
      <c r="A90" s="15">
        <f>IF($C90="","",ROW()-11)</f>
        <v/>
      </c>
      <c r="B90" s="24" t="n"/>
      <c r="C90" s="25" t="n"/>
      <c r="D90" s="25" t="n"/>
      <c r="E90" s="26" t="n"/>
      <c r="F90" s="26" t="n"/>
      <c r="G90" s="26" t="n"/>
      <c r="H90" s="27" t="n"/>
      <c r="I90" s="24" t="n"/>
      <c r="J90" s="28" t="n"/>
      <c r="K90" s="29" t="n"/>
      <c r="L90" s="24" t="n"/>
      <c r="M90" s="22">
        <f>IF($A90="","",IF($L90="","",IFERROR(VLOOKUP($L90,'Conferência'!$H$5:$I$9,2,FALSE),"")))</f>
        <v/>
      </c>
      <c r="N90" s="29" t="n"/>
      <c r="O90" s="26" t="n"/>
      <c r="P90" s="24" t="n"/>
      <c r="Q90" s="24" t="n"/>
      <c r="R90" s="13">
        <f>IF($A90="","",IF($B90&lt;&gt;"Sim",0,IF(OR($O90="Liquidado",$O90="Liquidado e dedutível"),IFERROR($N90,0),0)))</f>
        <v/>
      </c>
      <c r="S90" s="13">
        <f>IF($A90="","",IF($B90&lt;&gt;"Sim",0,IF(AND(OR($O90="Dedutível",$O90="Liquidado e dedutível"),$P90="Sim",$Q90="Sim"),IFERROR($N90,0),0)))</f>
        <v/>
      </c>
      <c r="T90" s="13">
        <f>IF($A90="","",IF(OR($K90="",$M90="",$N90=""),"",IFERROR($N90-ROUND($K90*$M90,2),"")))</f>
        <v/>
      </c>
      <c r="U90" s="23">
        <f>IFERROR(IF($A90="","",IF($B90&lt;&gt;"Sim","Excluído do apuramento",IF(OR('Conferência'!$B$5="",'Conferência'!$B$6=""),"Rever: datas do período por preencher",IF($C90="","Rever: data da operação em falta",IF(OR($C90&lt;'Conferência'!$B$5,$C90&gt;'Conferência'!$B$6),"Rever: fora do período",IF($E90="","Rever: tipo de operação em falta",IF($O90="","Rever: tratamento IVA em falta",IF($O90="A confirmar","Rever: tratamento IVA por confirmar",IF(AND($O90&lt;&gt;"Sem IVA/fora do apuramento",OR($L90="",$M90="",$L90="Não aplicável")),"Rever: taxa por definir",IF(AND(OR($O90="Liquidado",$O90="Dedutível",$O90="Liquidado e dedutível"),$N90=""),"Rever: IVA indicado em falta",IF(AND(OR($O90="Dedutível",$O90="Liquidado e dedutível"),$J90=""),"Rever: documento de suporte em falta",IF(AND(OR($O90="Dedutível",$O90="Liquidado e dedutível"),$Q90="Sim",$P90&lt;&gt;"Sim"),"Rever: confirmação do documento em falta",IF(AND($O90="Sem IVA/fora do apuramento",$N90&lt;&gt;"",$N90&lt;&gt;0),"Rever: IVA indicado com tratamento sem IVA",IF(AND($T90&lt;&gt;"",MAX($T90,-$T90)&gt;'Conferência'!$B$8),"Rever: divergência IVA",IF(AND(OR($O90="Dedutível",$O90="Liquidado e dedutível"),$Q90&lt;&gt;"Sim"),"Não deduzido","OK"))))))))))))))),"Rever: dados inválidos")</f>
        <v/>
      </c>
      <c r="V90" s="26" t="n"/>
    </row>
    <row r="91" ht="33" customHeight="1">
      <c r="A91" s="15">
        <f>IF($C91="","",ROW()-11)</f>
        <v/>
      </c>
      <c r="B91" s="24" t="n"/>
      <c r="C91" s="25" t="n"/>
      <c r="D91" s="25" t="n"/>
      <c r="E91" s="26" t="n"/>
      <c r="F91" s="26" t="n"/>
      <c r="G91" s="26" t="n"/>
      <c r="H91" s="27" t="n"/>
      <c r="I91" s="24" t="n"/>
      <c r="J91" s="28" t="n"/>
      <c r="K91" s="29" t="n"/>
      <c r="L91" s="24" t="n"/>
      <c r="M91" s="22">
        <f>IF($A91="","",IF($L91="","",IFERROR(VLOOKUP($L91,'Conferência'!$H$5:$I$9,2,FALSE),"")))</f>
        <v/>
      </c>
      <c r="N91" s="29" t="n"/>
      <c r="O91" s="26" t="n"/>
      <c r="P91" s="24" t="n"/>
      <c r="Q91" s="24" t="n"/>
      <c r="R91" s="13">
        <f>IF($A91="","",IF($B91&lt;&gt;"Sim",0,IF(OR($O91="Liquidado",$O91="Liquidado e dedutível"),IFERROR($N91,0),0)))</f>
        <v/>
      </c>
      <c r="S91" s="13">
        <f>IF($A91="","",IF($B91&lt;&gt;"Sim",0,IF(AND(OR($O91="Dedutível",$O91="Liquidado e dedutível"),$P91="Sim",$Q91="Sim"),IFERROR($N91,0),0)))</f>
        <v/>
      </c>
      <c r="T91" s="13">
        <f>IF($A91="","",IF(OR($K91="",$M91="",$N91=""),"",IFERROR($N91-ROUND($K91*$M91,2),"")))</f>
        <v/>
      </c>
      <c r="U91" s="23">
        <f>IFERROR(IF($A91="","",IF($B91&lt;&gt;"Sim","Excluído do apuramento",IF(OR('Conferência'!$B$5="",'Conferência'!$B$6=""),"Rever: datas do período por preencher",IF($C91="","Rever: data da operação em falta",IF(OR($C91&lt;'Conferência'!$B$5,$C91&gt;'Conferência'!$B$6),"Rever: fora do período",IF($E91="","Rever: tipo de operação em falta",IF($O91="","Rever: tratamento IVA em falta",IF($O91="A confirmar","Rever: tratamento IVA por confirmar",IF(AND($O91&lt;&gt;"Sem IVA/fora do apuramento",OR($L91="",$M91="",$L91="Não aplicável")),"Rever: taxa por definir",IF(AND(OR($O91="Liquidado",$O91="Dedutível",$O91="Liquidado e dedutível"),$N91=""),"Rever: IVA indicado em falta",IF(AND(OR($O91="Dedutível",$O91="Liquidado e dedutível"),$J91=""),"Rever: documento de suporte em falta",IF(AND(OR($O91="Dedutível",$O91="Liquidado e dedutível"),$Q91="Sim",$P91&lt;&gt;"Sim"),"Rever: confirmação do documento em falta",IF(AND($O91="Sem IVA/fora do apuramento",$N91&lt;&gt;"",$N91&lt;&gt;0),"Rever: IVA indicado com tratamento sem IVA",IF(AND($T91&lt;&gt;"",MAX($T91,-$T91)&gt;'Conferência'!$B$8),"Rever: divergência IVA",IF(AND(OR($O91="Dedutível",$O91="Liquidado e dedutível"),$Q91&lt;&gt;"Sim"),"Não deduzido","OK"))))))))))))))),"Rever: dados inválidos")</f>
        <v/>
      </c>
      <c r="V91" s="26" t="n"/>
    </row>
    <row r="92" ht="33" customHeight="1">
      <c r="A92" s="15">
        <f>IF($C92="","",ROW()-11)</f>
        <v/>
      </c>
      <c r="B92" s="24" t="n"/>
      <c r="C92" s="25" t="n"/>
      <c r="D92" s="25" t="n"/>
      <c r="E92" s="26" t="n"/>
      <c r="F92" s="26" t="n"/>
      <c r="G92" s="26" t="n"/>
      <c r="H92" s="27" t="n"/>
      <c r="I92" s="24" t="n"/>
      <c r="J92" s="28" t="n"/>
      <c r="K92" s="29" t="n"/>
      <c r="L92" s="24" t="n"/>
      <c r="M92" s="22">
        <f>IF($A92="","",IF($L92="","",IFERROR(VLOOKUP($L92,'Conferência'!$H$5:$I$9,2,FALSE),"")))</f>
        <v/>
      </c>
      <c r="N92" s="29" t="n"/>
      <c r="O92" s="26" t="n"/>
      <c r="P92" s="24" t="n"/>
      <c r="Q92" s="24" t="n"/>
      <c r="R92" s="13">
        <f>IF($A92="","",IF($B92&lt;&gt;"Sim",0,IF(OR($O92="Liquidado",$O92="Liquidado e dedutível"),IFERROR($N92,0),0)))</f>
        <v/>
      </c>
      <c r="S92" s="13">
        <f>IF($A92="","",IF($B92&lt;&gt;"Sim",0,IF(AND(OR($O92="Dedutível",$O92="Liquidado e dedutível"),$P92="Sim",$Q92="Sim"),IFERROR($N92,0),0)))</f>
        <v/>
      </c>
      <c r="T92" s="13">
        <f>IF($A92="","",IF(OR($K92="",$M92="",$N92=""),"",IFERROR($N92-ROUND($K92*$M92,2),"")))</f>
        <v/>
      </c>
      <c r="U92" s="23">
        <f>IFERROR(IF($A92="","",IF($B92&lt;&gt;"Sim","Excluído do apuramento",IF(OR('Conferência'!$B$5="",'Conferência'!$B$6=""),"Rever: datas do período por preencher",IF($C92="","Rever: data da operação em falta",IF(OR($C92&lt;'Conferência'!$B$5,$C92&gt;'Conferência'!$B$6),"Rever: fora do período",IF($E92="","Rever: tipo de operação em falta",IF($O92="","Rever: tratamento IVA em falta",IF($O92="A confirmar","Rever: tratamento IVA por confirmar",IF(AND($O92&lt;&gt;"Sem IVA/fora do apuramento",OR($L92="",$M92="",$L92="Não aplicável")),"Rever: taxa por definir",IF(AND(OR($O92="Liquidado",$O92="Dedutível",$O92="Liquidado e dedutível"),$N92=""),"Rever: IVA indicado em falta",IF(AND(OR($O92="Dedutível",$O92="Liquidado e dedutível"),$J92=""),"Rever: documento de suporte em falta",IF(AND(OR($O92="Dedutível",$O92="Liquidado e dedutível"),$Q92="Sim",$P92&lt;&gt;"Sim"),"Rever: confirmação do documento em falta",IF(AND($O92="Sem IVA/fora do apuramento",$N92&lt;&gt;"",$N92&lt;&gt;0),"Rever: IVA indicado com tratamento sem IVA",IF(AND($T92&lt;&gt;"",MAX($T92,-$T92)&gt;'Conferência'!$B$8),"Rever: divergência IVA",IF(AND(OR($O92="Dedutível",$O92="Liquidado e dedutível"),$Q92&lt;&gt;"Sim"),"Não deduzido","OK"))))))))))))))),"Rever: dados inválidos")</f>
        <v/>
      </c>
      <c r="V92" s="26" t="n"/>
    </row>
    <row r="93" ht="33" customHeight="1">
      <c r="A93" s="15">
        <f>IF($C93="","",ROW()-11)</f>
        <v/>
      </c>
      <c r="B93" s="24" t="n"/>
      <c r="C93" s="25" t="n"/>
      <c r="D93" s="25" t="n"/>
      <c r="E93" s="26" t="n"/>
      <c r="F93" s="26" t="n"/>
      <c r="G93" s="26" t="n"/>
      <c r="H93" s="27" t="n"/>
      <c r="I93" s="24" t="n"/>
      <c r="J93" s="28" t="n"/>
      <c r="K93" s="29" t="n"/>
      <c r="L93" s="24" t="n"/>
      <c r="M93" s="22">
        <f>IF($A93="","",IF($L93="","",IFERROR(VLOOKUP($L93,'Conferência'!$H$5:$I$9,2,FALSE),"")))</f>
        <v/>
      </c>
      <c r="N93" s="29" t="n"/>
      <c r="O93" s="26" t="n"/>
      <c r="P93" s="24" t="n"/>
      <c r="Q93" s="24" t="n"/>
      <c r="R93" s="13">
        <f>IF($A93="","",IF($B93&lt;&gt;"Sim",0,IF(OR($O93="Liquidado",$O93="Liquidado e dedutível"),IFERROR($N93,0),0)))</f>
        <v/>
      </c>
      <c r="S93" s="13">
        <f>IF($A93="","",IF($B93&lt;&gt;"Sim",0,IF(AND(OR($O93="Dedutível",$O93="Liquidado e dedutível"),$P93="Sim",$Q93="Sim"),IFERROR($N93,0),0)))</f>
        <v/>
      </c>
      <c r="T93" s="13">
        <f>IF($A93="","",IF(OR($K93="",$M93="",$N93=""),"",IFERROR($N93-ROUND($K93*$M93,2),"")))</f>
        <v/>
      </c>
      <c r="U93" s="23">
        <f>IFERROR(IF($A93="","",IF($B93&lt;&gt;"Sim","Excluído do apuramento",IF(OR('Conferência'!$B$5="",'Conferência'!$B$6=""),"Rever: datas do período por preencher",IF($C93="","Rever: data da operação em falta",IF(OR($C93&lt;'Conferência'!$B$5,$C93&gt;'Conferência'!$B$6),"Rever: fora do período",IF($E93="","Rever: tipo de operação em falta",IF($O93="","Rever: tratamento IVA em falta",IF($O93="A confirmar","Rever: tratamento IVA por confirmar",IF(AND($O93&lt;&gt;"Sem IVA/fora do apuramento",OR($L93="",$M93="",$L93="Não aplicável")),"Rever: taxa por definir",IF(AND(OR($O93="Liquidado",$O93="Dedutível",$O93="Liquidado e dedutível"),$N93=""),"Rever: IVA indicado em falta",IF(AND(OR($O93="Dedutível",$O93="Liquidado e dedutível"),$J93=""),"Rever: documento de suporte em falta",IF(AND(OR($O93="Dedutível",$O93="Liquidado e dedutível"),$Q93="Sim",$P93&lt;&gt;"Sim"),"Rever: confirmação do documento em falta",IF(AND($O93="Sem IVA/fora do apuramento",$N93&lt;&gt;"",$N93&lt;&gt;0),"Rever: IVA indicado com tratamento sem IVA",IF(AND($T93&lt;&gt;"",MAX($T93,-$T93)&gt;'Conferência'!$B$8),"Rever: divergência IVA",IF(AND(OR($O93="Dedutível",$O93="Liquidado e dedutível"),$Q93&lt;&gt;"Sim"),"Não deduzido","OK"))))))))))))))),"Rever: dados inválidos")</f>
        <v/>
      </c>
      <c r="V93" s="26" t="n"/>
    </row>
    <row r="94" ht="33" customHeight="1">
      <c r="A94" s="15">
        <f>IF($C94="","",ROW()-11)</f>
        <v/>
      </c>
      <c r="B94" s="24" t="n"/>
      <c r="C94" s="25" t="n"/>
      <c r="D94" s="25" t="n"/>
      <c r="E94" s="26" t="n"/>
      <c r="F94" s="26" t="n"/>
      <c r="G94" s="26" t="n"/>
      <c r="H94" s="27" t="n"/>
      <c r="I94" s="24" t="n"/>
      <c r="J94" s="28" t="n"/>
      <c r="K94" s="29" t="n"/>
      <c r="L94" s="24" t="n"/>
      <c r="M94" s="22">
        <f>IF($A94="","",IF($L94="","",IFERROR(VLOOKUP($L94,'Conferência'!$H$5:$I$9,2,FALSE),"")))</f>
        <v/>
      </c>
      <c r="N94" s="29" t="n"/>
      <c r="O94" s="26" t="n"/>
      <c r="P94" s="24" t="n"/>
      <c r="Q94" s="24" t="n"/>
      <c r="R94" s="13">
        <f>IF($A94="","",IF($B94&lt;&gt;"Sim",0,IF(OR($O94="Liquidado",$O94="Liquidado e dedutível"),IFERROR($N94,0),0)))</f>
        <v/>
      </c>
      <c r="S94" s="13">
        <f>IF($A94="","",IF($B94&lt;&gt;"Sim",0,IF(AND(OR($O94="Dedutível",$O94="Liquidado e dedutível"),$P94="Sim",$Q94="Sim"),IFERROR($N94,0),0)))</f>
        <v/>
      </c>
      <c r="T94" s="13">
        <f>IF($A94="","",IF(OR($K94="",$M94="",$N94=""),"",IFERROR($N94-ROUND($K94*$M94,2),"")))</f>
        <v/>
      </c>
      <c r="U94" s="23">
        <f>IFERROR(IF($A94="","",IF($B94&lt;&gt;"Sim","Excluído do apuramento",IF(OR('Conferência'!$B$5="",'Conferência'!$B$6=""),"Rever: datas do período por preencher",IF($C94="","Rever: data da operação em falta",IF(OR($C94&lt;'Conferência'!$B$5,$C94&gt;'Conferência'!$B$6),"Rever: fora do período",IF($E94="","Rever: tipo de operação em falta",IF($O94="","Rever: tratamento IVA em falta",IF($O94="A confirmar","Rever: tratamento IVA por confirmar",IF(AND($O94&lt;&gt;"Sem IVA/fora do apuramento",OR($L94="",$M94="",$L94="Não aplicável")),"Rever: taxa por definir",IF(AND(OR($O94="Liquidado",$O94="Dedutível",$O94="Liquidado e dedutível"),$N94=""),"Rever: IVA indicado em falta",IF(AND(OR($O94="Dedutível",$O94="Liquidado e dedutível"),$J94=""),"Rever: documento de suporte em falta",IF(AND(OR($O94="Dedutível",$O94="Liquidado e dedutível"),$Q94="Sim",$P94&lt;&gt;"Sim"),"Rever: confirmação do documento em falta",IF(AND($O94="Sem IVA/fora do apuramento",$N94&lt;&gt;"",$N94&lt;&gt;0),"Rever: IVA indicado com tratamento sem IVA",IF(AND($T94&lt;&gt;"",MAX($T94,-$T94)&gt;'Conferência'!$B$8),"Rever: divergência IVA",IF(AND(OR($O94="Dedutível",$O94="Liquidado e dedutível"),$Q94&lt;&gt;"Sim"),"Não deduzido","OK"))))))))))))))),"Rever: dados inválidos")</f>
        <v/>
      </c>
      <c r="V94" s="26" t="n"/>
    </row>
    <row r="95" ht="33" customHeight="1">
      <c r="A95" s="15">
        <f>IF($C95="","",ROW()-11)</f>
        <v/>
      </c>
      <c r="B95" s="24" t="n"/>
      <c r="C95" s="25" t="n"/>
      <c r="D95" s="25" t="n"/>
      <c r="E95" s="26" t="n"/>
      <c r="F95" s="26" t="n"/>
      <c r="G95" s="26" t="n"/>
      <c r="H95" s="27" t="n"/>
      <c r="I95" s="24" t="n"/>
      <c r="J95" s="28" t="n"/>
      <c r="K95" s="29" t="n"/>
      <c r="L95" s="24" t="n"/>
      <c r="M95" s="22">
        <f>IF($A95="","",IF($L95="","",IFERROR(VLOOKUP($L95,'Conferência'!$H$5:$I$9,2,FALSE),"")))</f>
        <v/>
      </c>
      <c r="N95" s="29" t="n"/>
      <c r="O95" s="26" t="n"/>
      <c r="P95" s="24" t="n"/>
      <c r="Q95" s="24" t="n"/>
      <c r="R95" s="13">
        <f>IF($A95="","",IF($B95&lt;&gt;"Sim",0,IF(OR($O95="Liquidado",$O95="Liquidado e dedutível"),IFERROR($N95,0),0)))</f>
        <v/>
      </c>
      <c r="S95" s="13">
        <f>IF($A95="","",IF($B95&lt;&gt;"Sim",0,IF(AND(OR($O95="Dedutível",$O95="Liquidado e dedutível"),$P95="Sim",$Q95="Sim"),IFERROR($N95,0),0)))</f>
        <v/>
      </c>
      <c r="T95" s="13">
        <f>IF($A95="","",IF(OR($K95="",$M95="",$N95=""),"",IFERROR($N95-ROUND($K95*$M95,2),"")))</f>
        <v/>
      </c>
      <c r="U95" s="23">
        <f>IFERROR(IF($A95="","",IF($B95&lt;&gt;"Sim","Excluído do apuramento",IF(OR('Conferência'!$B$5="",'Conferência'!$B$6=""),"Rever: datas do período por preencher",IF($C95="","Rever: data da operação em falta",IF(OR($C95&lt;'Conferência'!$B$5,$C95&gt;'Conferência'!$B$6),"Rever: fora do período",IF($E95="","Rever: tipo de operação em falta",IF($O95="","Rever: tratamento IVA em falta",IF($O95="A confirmar","Rever: tratamento IVA por confirmar",IF(AND($O95&lt;&gt;"Sem IVA/fora do apuramento",OR($L95="",$M95="",$L95="Não aplicável")),"Rever: taxa por definir",IF(AND(OR($O95="Liquidado",$O95="Dedutível",$O95="Liquidado e dedutível"),$N95=""),"Rever: IVA indicado em falta",IF(AND(OR($O95="Dedutível",$O95="Liquidado e dedutível"),$J95=""),"Rever: documento de suporte em falta",IF(AND(OR($O95="Dedutível",$O95="Liquidado e dedutível"),$Q95="Sim",$P95&lt;&gt;"Sim"),"Rever: confirmação do documento em falta",IF(AND($O95="Sem IVA/fora do apuramento",$N95&lt;&gt;"",$N95&lt;&gt;0),"Rever: IVA indicado com tratamento sem IVA",IF(AND($T95&lt;&gt;"",MAX($T95,-$T95)&gt;'Conferência'!$B$8),"Rever: divergência IVA",IF(AND(OR($O95="Dedutível",$O95="Liquidado e dedutível"),$Q95&lt;&gt;"Sim"),"Não deduzido","OK"))))))))))))))),"Rever: dados inválidos")</f>
        <v/>
      </c>
      <c r="V95" s="26" t="n"/>
    </row>
    <row r="96" ht="33" customHeight="1">
      <c r="A96" s="15">
        <f>IF($C96="","",ROW()-11)</f>
        <v/>
      </c>
      <c r="B96" s="24" t="n"/>
      <c r="C96" s="25" t="n"/>
      <c r="D96" s="25" t="n"/>
      <c r="E96" s="26" t="n"/>
      <c r="F96" s="26" t="n"/>
      <c r="G96" s="26" t="n"/>
      <c r="H96" s="27" t="n"/>
      <c r="I96" s="24" t="n"/>
      <c r="J96" s="28" t="n"/>
      <c r="K96" s="29" t="n"/>
      <c r="L96" s="24" t="n"/>
      <c r="M96" s="22">
        <f>IF($A96="","",IF($L96="","",IFERROR(VLOOKUP($L96,'Conferência'!$H$5:$I$9,2,FALSE),"")))</f>
        <v/>
      </c>
      <c r="N96" s="29" t="n"/>
      <c r="O96" s="26" t="n"/>
      <c r="P96" s="24" t="n"/>
      <c r="Q96" s="24" t="n"/>
      <c r="R96" s="13">
        <f>IF($A96="","",IF($B96&lt;&gt;"Sim",0,IF(OR($O96="Liquidado",$O96="Liquidado e dedutível"),IFERROR($N96,0),0)))</f>
        <v/>
      </c>
      <c r="S96" s="13">
        <f>IF($A96="","",IF($B96&lt;&gt;"Sim",0,IF(AND(OR($O96="Dedutível",$O96="Liquidado e dedutível"),$P96="Sim",$Q96="Sim"),IFERROR($N96,0),0)))</f>
        <v/>
      </c>
      <c r="T96" s="13">
        <f>IF($A96="","",IF(OR($K96="",$M96="",$N96=""),"",IFERROR($N96-ROUND($K96*$M96,2),"")))</f>
        <v/>
      </c>
      <c r="U96" s="23">
        <f>IFERROR(IF($A96="","",IF($B96&lt;&gt;"Sim","Excluído do apuramento",IF(OR('Conferência'!$B$5="",'Conferência'!$B$6=""),"Rever: datas do período por preencher",IF($C96="","Rever: data da operação em falta",IF(OR($C96&lt;'Conferência'!$B$5,$C96&gt;'Conferência'!$B$6),"Rever: fora do período",IF($E96="","Rever: tipo de operação em falta",IF($O96="","Rever: tratamento IVA em falta",IF($O96="A confirmar","Rever: tratamento IVA por confirmar",IF(AND($O96&lt;&gt;"Sem IVA/fora do apuramento",OR($L96="",$M96="",$L96="Não aplicável")),"Rever: taxa por definir",IF(AND(OR($O96="Liquidado",$O96="Dedutível",$O96="Liquidado e dedutível"),$N96=""),"Rever: IVA indicado em falta",IF(AND(OR($O96="Dedutível",$O96="Liquidado e dedutível"),$J96=""),"Rever: documento de suporte em falta",IF(AND(OR($O96="Dedutível",$O96="Liquidado e dedutível"),$Q96="Sim",$P96&lt;&gt;"Sim"),"Rever: confirmação do documento em falta",IF(AND($O96="Sem IVA/fora do apuramento",$N96&lt;&gt;"",$N96&lt;&gt;0),"Rever: IVA indicado com tratamento sem IVA",IF(AND($T96&lt;&gt;"",MAX($T96,-$T96)&gt;'Conferência'!$B$8),"Rever: divergência IVA",IF(AND(OR($O96="Dedutível",$O96="Liquidado e dedutível"),$Q96&lt;&gt;"Sim"),"Não deduzido","OK"))))))))))))))),"Rever: dados inválidos")</f>
        <v/>
      </c>
      <c r="V96" s="26" t="n"/>
    </row>
    <row r="97" ht="33" customHeight="1">
      <c r="A97" s="15">
        <f>IF($C97="","",ROW()-11)</f>
        <v/>
      </c>
      <c r="B97" s="24" t="n"/>
      <c r="C97" s="25" t="n"/>
      <c r="D97" s="25" t="n"/>
      <c r="E97" s="26" t="n"/>
      <c r="F97" s="26" t="n"/>
      <c r="G97" s="26" t="n"/>
      <c r="H97" s="27" t="n"/>
      <c r="I97" s="24" t="n"/>
      <c r="J97" s="28" t="n"/>
      <c r="K97" s="29" t="n"/>
      <c r="L97" s="24" t="n"/>
      <c r="M97" s="22">
        <f>IF($A97="","",IF($L97="","",IFERROR(VLOOKUP($L97,'Conferência'!$H$5:$I$9,2,FALSE),"")))</f>
        <v/>
      </c>
      <c r="N97" s="29" t="n"/>
      <c r="O97" s="26" t="n"/>
      <c r="P97" s="24" t="n"/>
      <c r="Q97" s="24" t="n"/>
      <c r="R97" s="13">
        <f>IF($A97="","",IF($B97&lt;&gt;"Sim",0,IF(OR($O97="Liquidado",$O97="Liquidado e dedutível"),IFERROR($N97,0),0)))</f>
        <v/>
      </c>
      <c r="S97" s="13">
        <f>IF($A97="","",IF($B97&lt;&gt;"Sim",0,IF(AND(OR($O97="Dedutível",$O97="Liquidado e dedutível"),$P97="Sim",$Q97="Sim"),IFERROR($N97,0),0)))</f>
        <v/>
      </c>
      <c r="T97" s="13">
        <f>IF($A97="","",IF(OR($K97="",$M97="",$N97=""),"",IFERROR($N97-ROUND($K97*$M97,2),"")))</f>
        <v/>
      </c>
      <c r="U97" s="23">
        <f>IFERROR(IF($A97="","",IF($B97&lt;&gt;"Sim","Excluído do apuramento",IF(OR('Conferência'!$B$5="",'Conferência'!$B$6=""),"Rever: datas do período por preencher",IF($C97="","Rever: data da operação em falta",IF(OR($C97&lt;'Conferência'!$B$5,$C97&gt;'Conferência'!$B$6),"Rever: fora do período",IF($E97="","Rever: tipo de operação em falta",IF($O97="","Rever: tratamento IVA em falta",IF($O97="A confirmar","Rever: tratamento IVA por confirmar",IF(AND($O97&lt;&gt;"Sem IVA/fora do apuramento",OR($L97="",$M97="",$L97="Não aplicável")),"Rever: taxa por definir",IF(AND(OR($O97="Liquidado",$O97="Dedutível",$O97="Liquidado e dedutível"),$N97=""),"Rever: IVA indicado em falta",IF(AND(OR($O97="Dedutível",$O97="Liquidado e dedutível"),$J97=""),"Rever: documento de suporte em falta",IF(AND(OR($O97="Dedutível",$O97="Liquidado e dedutível"),$Q97="Sim",$P97&lt;&gt;"Sim"),"Rever: confirmação do documento em falta",IF(AND($O97="Sem IVA/fora do apuramento",$N97&lt;&gt;"",$N97&lt;&gt;0),"Rever: IVA indicado com tratamento sem IVA",IF(AND($T97&lt;&gt;"",MAX($T97,-$T97)&gt;'Conferência'!$B$8),"Rever: divergência IVA",IF(AND(OR($O97="Dedutível",$O97="Liquidado e dedutível"),$Q97&lt;&gt;"Sim"),"Não deduzido","OK"))))))))))))))),"Rever: dados inválidos")</f>
        <v/>
      </c>
      <c r="V97" s="26" t="n"/>
    </row>
    <row r="98" ht="33" customHeight="1">
      <c r="A98" s="15">
        <f>IF($C98="","",ROW()-11)</f>
        <v/>
      </c>
      <c r="B98" s="24" t="n"/>
      <c r="C98" s="25" t="n"/>
      <c r="D98" s="25" t="n"/>
      <c r="E98" s="26" t="n"/>
      <c r="F98" s="26" t="n"/>
      <c r="G98" s="26" t="n"/>
      <c r="H98" s="27" t="n"/>
      <c r="I98" s="24" t="n"/>
      <c r="J98" s="28" t="n"/>
      <c r="K98" s="29" t="n"/>
      <c r="L98" s="24" t="n"/>
      <c r="M98" s="22">
        <f>IF($A98="","",IF($L98="","",IFERROR(VLOOKUP($L98,'Conferência'!$H$5:$I$9,2,FALSE),"")))</f>
        <v/>
      </c>
      <c r="N98" s="29" t="n"/>
      <c r="O98" s="26" t="n"/>
      <c r="P98" s="24" t="n"/>
      <c r="Q98" s="24" t="n"/>
      <c r="R98" s="13">
        <f>IF($A98="","",IF($B98&lt;&gt;"Sim",0,IF(OR($O98="Liquidado",$O98="Liquidado e dedutível"),IFERROR($N98,0),0)))</f>
        <v/>
      </c>
      <c r="S98" s="13">
        <f>IF($A98="","",IF($B98&lt;&gt;"Sim",0,IF(AND(OR($O98="Dedutível",$O98="Liquidado e dedutível"),$P98="Sim",$Q98="Sim"),IFERROR($N98,0),0)))</f>
        <v/>
      </c>
      <c r="T98" s="13">
        <f>IF($A98="","",IF(OR($K98="",$M98="",$N98=""),"",IFERROR($N98-ROUND($K98*$M98,2),"")))</f>
        <v/>
      </c>
      <c r="U98" s="23">
        <f>IFERROR(IF($A98="","",IF($B98&lt;&gt;"Sim","Excluído do apuramento",IF(OR('Conferência'!$B$5="",'Conferência'!$B$6=""),"Rever: datas do período por preencher",IF($C98="","Rever: data da operação em falta",IF(OR($C98&lt;'Conferência'!$B$5,$C98&gt;'Conferência'!$B$6),"Rever: fora do período",IF($E98="","Rever: tipo de operação em falta",IF($O98="","Rever: tratamento IVA em falta",IF($O98="A confirmar","Rever: tratamento IVA por confirmar",IF(AND($O98&lt;&gt;"Sem IVA/fora do apuramento",OR($L98="",$M98="",$L98="Não aplicável")),"Rever: taxa por definir",IF(AND(OR($O98="Liquidado",$O98="Dedutível",$O98="Liquidado e dedutível"),$N98=""),"Rever: IVA indicado em falta",IF(AND(OR($O98="Dedutível",$O98="Liquidado e dedutível"),$J98=""),"Rever: documento de suporte em falta",IF(AND(OR($O98="Dedutível",$O98="Liquidado e dedutível"),$Q98="Sim",$P98&lt;&gt;"Sim"),"Rever: confirmação do documento em falta",IF(AND($O98="Sem IVA/fora do apuramento",$N98&lt;&gt;"",$N98&lt;&gt;0),"Rever: IVA indicado com tratamento sem IVA",IF(AND($T98&lt;&gt;"",MAX($T98,-$T98)&gt;'Conferência'!$B$8),"Rever: divergência IVA",IF(AND(OR($O98="Dedutível",$O98="Liquidado e dedutível"),$Q98&lt;&gt;"Sim"),"Não deduzido","OK"))))))))))))))),"Rever: dados inválidos")</f>
        <v/>
      </c>
      <c r="V98" s="26" t="n"/>
    </row>
    <row r="99" ht="33" customHeight="1">
      <c r="A99" s="15">
        <f>IF($C99="","",ROW()-11)</f>
        <v/>
      </c>
      <c r="B99" s="24" t="n"/>
      <c r="C99" s="25" t="n"/>
      <c r="D99" s="25" t="n"/>
      <c r="E99" s="26" t="n"/>
      <c r="F99" s="26" t="n"/>
      <c r="G99" s="26" t="n"/>
      <c r="H99" s="27" t="n"/>
      <c r="I99" s="24" t="n"/>
      <c r="J99" s="28" t="n"/>
      <c r="K99" s="29" t="n"/>
      <c r="L99" s="24" t="n"/>
      <c r="M99" s="22">
        <f>IF($A99="","",IF($L99="","",IFERROR(VLOOKUP($L99,'Conferência'!$H$5:$I$9,2,FALSE),"")))</f>
        <v/>
      </c>
      <c r="N99" s="29" t="n"/>
      <c r="O99" s="26" t="n"/>
      <c r="P99" s="24" t="n"/>
      <c r="Q99" s="24" t="n"/>
      <c r="R99" s="13">
        <f>IF($A99="","",IF($B99&lt;&gt;"Sim",0,IF(OR($O99="Liquidado",$O99="Liquidado e dedutível"),IFERROR($N99,0),0)))</f>
        <v/>
      </c>
      <c r="S99" s="13">
        <f>IF($A99="","",IF($B99&lt;&gt;"Sim",0,IF(AND(OR($O99="Dedutível",$O99="Liquidado e dedutível"),$P99="Sim",$Q99="Sim"),IFERROR($N99,0),0)))</f>
        <v/>
      </c>
      <c r="T99" s="13">
        <f>IF($A99="","",IF(OR($K99="",$M99="",$N99=""),"",IFERROR($N99-ROUND($K99*$M99,2),"")))</f>
        <v/>
      </c>
      <c r="U99" s="23">
        <f>IFERROR(IF($A99="","",IF($B99&lt;&gt;"Sim","Excluído do apuramento",IF(OR('Conferência'!$B$5="",'Conferência'!$B$6=""),"Rever: datas do período por preencher",IF($C99="","Rever: data da operação em falta",IF(OR($C99&lt;'Conferência'!$B$5,$C99&gt;'Conferência'!$B$6),"Rever: fora do período",IF($E99="","Rever: tipo de operação em falta",IF($O99="","Rever: tratamento IVA em falta",IF($O99="A confirmar","Rever: tratamento IVA por confirmar",IF(AND($O99&lt;&gt;"Sem IVA/fora do apuramento",OR($L99="",$M99="",$L99="Não aplicável")),"Rever: taxa por definir",IF(AND(OR($O99="Liquidado",$O99="Dedutível",$O99="Liquidado e dedutível"),$N99=""),"Rever: IVA indicado em falta",IF(AND(OR($O99="Dedutível",$O99="Liquidado e dedutível"),$J99=""),"Rever: documento de suporte em falta",IF(AND(OR($O99="Dedutível",$O99="Liquidado e dedutível"),$Q99="Sim",$P99&lt;&gt;"Sim"),"Rever: confirmação do documento em falta",IF(AND($O99="Sem IVA/fora do apuramento",$N99&lt;&gt;"",$N99&lt;&gt;0),"Rever: IVA indicado com tratamento sem IVA",IF(AND($T99&lt;&gt;"",MAX($T99,-$T99)&gt;'Conferência'!$B$8),"Rever: divergência IVA",IF(AND(OR($O99="Dedutível",$O99="Liquidado e dedutível"),$Q99&lt;&gt;"Sim"),"Não deduzido","OK"))))))))))))))),"Rever: dados inválidos")</f>
        <v/>
      </c>
      <c r="V99" s="26" t="n"/>
    </row>
    <row r="100" ht="33" customHeight="1">
      <c r="A100" s="15">
        <f>IF($C100="","",ROW()-11)</f>
        <v/>
      </c>
      <c r="B100" s="24" t="n"/>
      <c r="C100" s="25" t="n"/>
      <c r="D100" s="25" t="n"/>
      <c r="E100" s="26" t="n"/>
      <c r="F100" s="26" t="n"/>
      <c r="G100" s="26" t="n"/>
      <c r="H100" s="27" t="n"/>
      <c r="I100" s="24" t="n"/>
      <c r="J100" s="28" t="n"/>
      <c r="K100" s="29" t="n"/>
      <c r="L100" s="24" t="n"/>
      <c r="M100" s="22">
        <f>IF($A100="","",IF($L100="","",IFERROR(VLOOKUP($L100,'Conferência'!$H$5:$I$9,2,FALSE),"")))</f>
        <v/>
      </c>
      <c r="N100" s="29" t="n"/>
      <c r="O100" s="26" t="n"/>
      <c r="P100" s="24" t="n"/>
      <c r="Q100" s="24" t="n"/>
      <c r="R100" s="13">
        <f>IF($A100="","",IF($B100&lt;&gt;"Sim",0,IF(OR($O100="Liquidado",$O100="Liquidado e dedutível"),IFERROR($N100,0),0)))</f>
        <v/>
      </c>
      <c r="S100" s="13">
        <f>IF($A100="","",IF($B100&lt;&gt;"Sim",0,IF(AND(OR($O100="Dedutível",$O100="Liquidado e dedutível"),$P100="Sim",$Q100="Sim"),IFERROR($N100,0),0)))</f>
        <v/>
      </c>
      <c r="T100" s="13">
        <f>IF($A100="","",IF(OR($K100="",$M100="",$N100=""),"",IFERROR($N100-ROUND($K100*$M100,2),"")))</f>
        <v/>
      </c>
      <c r="U100" s="23">
        <f>IFERROR(IF($A100="","",IF($B100&lt;&gt;"Sim","Excluído do apuramento",IF(OR('Conferência'!$B$5="",'Conferência'!$B$6=""),"Rever: datas do período por preencher",IF($C100="","Rever: data da operação em falta",IF(OR($C100&lt;'Conferência'!$B$5,$C100&gt;'Conferência'!$B$6),"Rever: fora do período",IF($E100="","Rever: tipo de operação em falta",IF($O100="","Rever: tratamento IVA em falta",IF($O100="A confirmar","Rever: tratamento IVA por confirmar",IF(AND($O100&lt;&gt;"Sem IVA/fora do apuramento",OR($L100="",$M100="",$L100="Não aplicável")),"Rever: taxa por definir",IF(AND(OR($O100="Liquidado",$O100="Dedutível",$O100="Liquidado e dedutível"),$N100=""),"Rever: IVA indicado em falta",IF(AND(OR($O100="Dedutível",$O100="Liquidado e dedutível"),$J100=""),"Rever: documento de suporte em falta",IF(AND(OR($O100="Dedutível",$O100="Liquidado e dedutível"),$Q100="Sim",$P100&lt;&gt;"Sim"),"Rever: confirmação do documento em falta",IF(AND($O100="Sem IVA/fora do apuramento",$N100&lt;&gt;"",$N100&lt;&gt;0),"Rever: IVA indicado com tratamento sem IVA",IF(AND($T100&lt;&gt;"",MAX($T100,-$T100)&gt;'Conferência'!$B$8),"Rever: divergência IVA",IF(AND(OR($O100="Dedutível",$O100="Liquidado e dedutível"),$Q100&lt;&gt;"Sim"),"Não deduzido","OK"))))))))))))))),"Rever: dados inválidos")</f>
        <v/>
      </c>
      <c r="V100" s="26" t="n"/>
    </row>
    <row r="101" ht="33" customHeight="1">
      <c r="A101" s="15">
        <f>IF($C101="","",ROW()-11)</f>
        <v/>
      </c>
      <c r="B101" s="24" t="n"/>
      <c r="C101" s="25" t="n"/>
      <c r="D101" s="25" t="n"/>
      <c r="E101" s="26" t="n"/>
      <c r="F101" s="26" t="n"/>
      <c r="G101" s="26" t="n"/>
      <c r="H101" s="27" t="n"/>
      <c r="I101" s="24" t="n"/>
      <c r="J101" s="28" t="n"/>
      <c r="K101" s="29" t="n"/>
      <c r="L101" s="24" t="n"/>
      <c r="M101" s="22">
        <f>IF($A101="","",IF($L101="","",IFERROR(VLOOKUP($L101,'Conferência'!$H$5:$I$9,2,FALSE),"")))</f>
        <v/>
      </c>
      <c r="N101" s="29" t="n"/>
      <c r="O101" s="26" t="n"/>
      <c r="P101" s="24" t="n"/>
      <c r="Q101" s="24" t="n"/>
      <c r="R101" s="13">
        <f>IF($A101="","",IF($B101&lt;&gt;"Sim",0,IF(OR($O101="Liquidado",$O101="Liquidado e dedutível"),IFERROR($N101,0),0)))</f>
        <v/>
      </c>
      <c r="S101" s="13">
        <f>IF($A101="","",IF($B101&lt;&gt;"Sim",0,IF(AND(OR($O101="Dedutível",$O101="Liquidado e dedutível"),$P101="Sim",$Q101="Sim"),IFERROR($N101,0),0)))</f>
        <v/>
      </c>
      <c r="T101" s="13">
        <f>IF($A101="","",IF(OR($K101="",$M101="",$N101=""),"",IFERROR($N101-ROUND($K101*$M101,2),"")))</f>
        <v/>
      </c>
      <c r="U101" s="23">
        <f>IFERROR(IF($A101="","",IF($B101&lt;&gt;"Sim","Excluído do apuramento",IF(OR('Conferência'!$B$5="",'Conferência'!$B$6=""),"Rever: datas do período por preencher",IF($C101="","Rever: data da operação em falta",IF(OR($C101&lt;'Conferência'!$B$5,$C101&gt;'Conferência'!$B$6),"Rever: fora do período",IF($E101="","Rever: tipo de operação em falta",IF($O101="","Rever: tratamento IVA em falta",IF($O101="A confirmar","Rever: tratamento IVA por confirmar",IF(AND($O101&lt;&gt;"Sem IVA/fora do apuramento",OR($L101="",$M101="",$L101="Não aplicável")),"Rever: taxa por definir",IF(AND(OR($O101="Liquidado",$O101="Dedutível",$O101="Liquidado e dedutível"),$N101=""),"Rever: IVA indicado em falta",IF(AND(OR($O101="Dedutível",$O101="Liquidado e dedutível"),$J101=""),"Rever: documento de suporte em falta",IF(AND(OR($O101="Dedutível",$O101="Liquidado e dedutível"),$Q101="Sim",$P101&lt;&gt;"Sim"),"Rever: confirmação do documento em falta",IF(AND($O101="Sem IVA/fora do apuramento",$N101&lt;&gt;"",$N101&lt;&gt;0),"Rever: IVA indicado com tratamento sem IVA",IF(AND($T101&lt;&gt;"",MAX($T101,-$T101)&gt;'Conferência'!$B$8),"Rever: divergência IVA",IF(AND(OR($O101="Dedutível",$O101="Liquidado e dedutível"),$Q101&lt;&gt;"Sim"),"Não deduzido","OK"))))))))))))))),"Rever: dados inválidos")</f>
        <v/>
      </c>
      <c r="V101" s="26" t="n"/>
    </row>
    <row r="102" ht="33" customHeight="1">
      <c r="A102" s="15">
        <f>IF($C102="","",ROW()-11)</f>
        <v/>
      </c>
      <c r="B102" s="24" t="n"/>
      <c r="C102" s="25" t="n"/>
      <c r="D102" s="25" t="n"/>
      <c r="E102" s="26" t="n"/>
      <c r="F102" s="26" t="n"/>
      <c r="G102" s="26" t="n"/>
      <c r="H102" s="27" t="n"/>
      <c r="I102" s="24" t="n"/>
      <c r="J102" s="28" t="n"/>
      <c r="K102" s="29" t="n"/>
      <c r="L102" s="24" t="n"/>
      <c r="M102" s="22">
        <f>IF($A102="","",IF($L102="","",IFERROR(VLOOKUP($L102,'Conferência'!$H$5:$I$9,2,FALSE),"")))</f>
        <v/>
      </c>
      <c r="N102" s="29" t="n"/>
      <c r="O102" s="26" t="n"/>
      <c r="P102" s="24" t="n"/>
      <c r="Q102" s="24" t="n"/>
      <c r="R102" s="13">
        <f>IF($A102="","",IF($B102&lt;&gt;"Sim",0,IF(OR($O102="Liquidado",$O102="Liquidado e dedutível"),IFERROR($N102,0),0)))</f>
        <v/>
      </c>
      <c r="S102" s="13">
        <f>IF($A102="","",IF($B102&lt;&gt;"Sim",0,IF(AND(OR($O102="Dedutível",$O102="Liquidado e dedutível"),$P102="Sim",$Q102="Sim"),IFERROR($N102,0),0)))</f>
        <v/>
      </c>
      <c r="T102" s="13">
        <f>IF($A102="","",IF(OR($K102="",$M102="",$N102=""),"",IFERROR($N102-ROUND($K102*$M102,2),"")))</f>
        <v/>
      </c>
      <c r="U102" s="23">
        <f>IFERROR(IF($A102="","",IF($B102&lt;&gt;"Sim","Excluído do apuramento",IF(OR('Conferência'!$B$5="",'Conferência'!$B$6=""),"Rever: datas do período por preencher",IF($C102="","Rever: data da operação em falta",IF(OR($C102&lt;'Conferência'!$B$5,$C102&gt;'Conferência'!$B$6),"Rever: fora do período",IF($E102="","Rever: tipo de operação em falta",IF($O102="","Rever: tratamento IVA em falta",IF($O102="A confirmar","Rever: tratamento IVA por confirmar",IF(AND($O102&lt;&gt;"Sem IVA/fora do apuramento",OR($L102="",$M102="",$L102="Não aplicável")),"Rever: taxa por definir",IF(AND(OR($O102="Liquidado",$O102="Dedutível",$O102="Liquidado e dedutível"),$N102=""),"Rever: IVA indicado em falta",IF(AND(OR($O102="Dedutível",$O102="Liquidado e dedutível"),$J102=""),"Rever: documento de suporte em falta",IF(AND(OR($O102="Dedutível",$O102="Liquidado e dedutível"),$Q102="Sim",$P102&lt;&gt;"Sim"),"Rever: confirmação do documento em falta",IF(AND($O102="Sem IVA/fora do apuramento",$N102&lt;&gt;"",$N102&lt;&gt;0),"Rever: IVA indicado com tratamento sem IVA",IF(AND($T102&lt;&gt;"",MAX($T102,-$T102)&gt;'Conferência'!$B$8),"Rever: divergência IVA",IF(AND(OR($O102="Dedutível",$O102="Liquidado e dedutível"),$Q102&lt;&gt;"Sim"),"Não deduzido","OK"))))))))))))))),"Rever: dados inválidos")</f>
        <v/>
      </c>
      <c r="V102" s="26" t="n"/>
    </row>
    <row r="103" ht="33" customHeight="1">
      <c r="A103" s="15">
        <f>IF($C103="","",ROW()-11)</f>
        <v/>
      </c>
      <c r="B103" s="24" t="n"/>
      <c r="C103" s="25" t="n"/>
      <c r="D103" s="25" t="n"/>
      <c r="E103" s="26" t="n"/>
      <c r="F103" s="26" t="n"/>
      <c r="G103" s="26" t="n"/>
      <c r="H103" s="27" t="n"/>
      <c r="I103" s="24" t="n"/>
      <c r="J103" s="28" t="n"/>
      <c r="K103" s="29" t="n"/>
      <c r="L103" s="24" t="n"/>
      <c r="M103" s="22">
        <f>IF($A103="","",IF($L103="","",IFERROR(VLOOKUP($L103,'Conferência'!$H$5:$I$9,2,FALSE),"")))</f>
        <v/>
      </c>
      <c r="N103" s="29" t="n"/>
      <c r="O103" s="26" t="n"/>
      <c r="P103" s="24" t="n"/>
      <c r="Q103" s="24" t="n"/>
      <c r="R103" s="13">
        <f>IF($A103="","",IF($B103&lt;&gt;"Sim",0,IF(OR($O103="Liquidado",$O103="Liquidado e dedutível"),IFERROR($N103,0),0)))</f>
        <v/>
      </c>
      <c r="S103" s="13">
        <f>IF($A103="","",IF($B103&lt;&gt;"Sim",0,IF(AND(OR($O103="Dedutível",$O103="Liquidado e dedutível"),$P103="Sim",$Q103="Sim"),IFERROR($N103,0),0)))</f>
        <v/>
      </c>
      <c r="T103" s="13">
        <f>IF($A103="","",IF(OR($K103="",$M103="",$N103=""),"",IFERROR($N103-ROUND($K103*$M103,2),"")))</f>
        <v/>
      </c>
      <c r="U103" s="23">
        <f>IFERROR(IF($A103="","",IF($B103&lt;&gt;"Sim","Excluído do apuramento",IF(OR('Conferência'!$B$5="",'Conferência'!$B$6=""),"Rever: datas do período por preencher",IF($C103="","Rever: data da operação em falta",IF(OR($C103&lt;'Conferência'!$B$5,$C103&gt;'Conferência'!$B$6),"Rever: fora do período",IF($E103="","Rever: tipo de operação em falta",IF($O103="","Rever: tratamento IVA em falta",IF($O103="A confirmar","Rever: tratamento IVA por confirmar",IF(AND($O103&lt;&gt;"Sem IVA/fora do apuramento",OR($L103="",$M103="",$L103="Não aplicável")),"Rever: taxa por definir",IF(AND(OR($O103="Liquidado",$O103="Dedutível",$O103="Liquidado e dedutível"),$N103=""),"Rever: IVA indicado em falta",IF(AND(OR($O103="Dedutível",$O103="Liquidado e dedutível"),$J103=""),"Rever: documento de suporte em falta",IF(AND(OR($O103="Dedutível",$O103="Liquidado e dedutível"),$Q103="Sim",$P103&lt;&gt;"Sim"),"Rever: confirmação do documento em falta",IF(AND($O103="Sem IVA/fora do apuramento",$N103&lt;&gt;"",$N103&lt;&gt;0),"Rever: IVA indicado com tratamento sem IVA",IF(AND($T103&lt;&gt;"",MAX($T103,-$T103)&gt;'Conferência'!$B$8),"Rever: divergência IVA",IF(AND(OR($O103="Dedutível",$O103="Liquidado e dedutível"),$Q103&lt;&gt;"Sim"),"Não deduzido","OK"))))))))))))))),"Rever: dados inválidos")</f>
        <v/>
      </c>
      <c r="V103" s="26" t="n"/>
    </row>
    <row r="104" ht="33" customHeight="1">
      <c r="A104" s="15">
        <f>IF($C104="","",ROW()-11)</f>
        <v/>
      </c>
      <c r="B104" s="24" t="n"/>
      <c r="C104" s="25" t="n"/>
      <c r="D104" s="25" t="n"/>
      <c r="E104" s="26" t="n"/>
      <c r="F104" s="26" t="n"/>
      <c r="G104" s="26" t="n"/>
      <c r="H104" s="27" t="n"/>
      <c r="I104" s="24" t="n"/>
      <c r="J104" s="28" t="n"/>
      <c r="K104" s="29" t="n"/>
      <c r="L104" s="24" t="n"/>
      <c r="M104" s="22">
        <f>IF($A104="","",IF($L104="","",IFERROR(VLOOKUP($L104,'Conferência'!$H$5:$I$9,2,FALSE),"")))</f>
        <v/>
      </c>
      <c r="N104" s="29" t="n"/>
      <c r="O104" s="26" t="n"/>
      <c r="P104" s="24" t="n"/>
      <c r="Q104" s="24" t="n"/>
      <c r="R104" s="13">
        <f>IF($A104="","",IF($B104&lt;&gt;"Sim",0,IF(OR($O104="Liquidado",$O104="Liquidado e dedutível"),IFERROR($N104,0),0)))</f>
        <v/>
      </c>
      <c r="S104" s="13">
        <f>IF($A104="","",IF($B104&lt;&gt;"Sim",0,IF(AND(OR($O104="Dedutível",$O104="Liquidado e dedutível"),$P104="Sim",$Q104="Sim"),IFERROR($N104,0),0)))</f>
        <v/>
      </c>
      <c r="T104" s="13">
        <f>IF($A104="","",IF(OR($K104="",$M104="",$N104=""),"",IFERROR($N104-ROUND($K104*$M104,2),"")))</f>
        <v/>
      </c>
      <c r="U104" s="23">
        <f>IFERROR(IF($A104="","",IF($B104&lt;&gt;"Sim","Excluído do apuramento",IF(OR('Conferência'!$B$5="",'Conferência'!$B$6=""),"Rever: datas do período por preencher",IF($C104="","Rever: data da operação em falta",IF(OR($C104&lt;'Conferência'!$B$5,$C104&gt;'Conferência'!$B$6),"Rever: fora do período",IF($E104="","Rever: tipo de operação em falta",IF($O104="","Rever: tratamento IVA em falta",IF($O104="A confirmar","Rever: tratamento IVA por confirmar",IF(AND($O104&lt;&gt;"Sem IVA/fora do apuramento",OR($L104="",$M104="",$L104="Não aplicável")),"Rever: taxa por definir",IF(AND(OR($O104="Liquidado",$O104="Dedutível",$O104="Liquidado e dedutível"),$N104=""),"Rever: IVA indicado em falta",IF(AND(OR($O104="Dedutível",$O104="Liquidado e dedutível"),$J104=""),"Rever: documento de suporte em falta",IF(AND(OR($O104="Dedutível",$O104="Liquidado e dedutível"),$Q104="Sim",$P104&lt;&gt;"Sim"),"Rever: confirmação do documento em falta",IF(AND($O104="Sem IVA/fora do apuramento",$N104&lt;&gt;"",$N104&lt;&gt;0),"Rever: IVA indicado com tratamento sem IVA",IF(AND($T104&lt;&gt;"",MAX($T104,-$T104)&gt;'Conferência'!$B$8),"Rever: divergência IVA",IF(AND(OR($O104="Dedutível",$O104="Liquidado e dedutível"),$Q104&lt;&gt;"Sim"),"Não deduzido","OK"))))))))))))))),"Rever: dados inválidos")</f>
        <v/>
      </c>
      <c r="V104" s="26" t="n"/>
    </row>
    <row r="105" ht="33" customHeight="1">
      <c r="A105" s="15">
        <f>IF($C105="","",ROW()-11)</f>
        <v/>
      </c>
      <c r="B105" s="24" t="n"/>
      <c r="C105" s="25" t="n"/>
      <c r="D105" s="25" t="n"/>
      <c r="E105" s="26" t="n"/>
      <c r="F105" s="26" t="n"/>
      <c r="G105" s="26" t="n"/>
      <c r="H105" s="27" t="n"/>
      <c r="I105" s="24" t="n"/>
      <c r="J105" s="28" t="n"/>
      <c r="K105" s="29" t="n"/>
      <c r="L105" s="24" t="n"/>
      <c r="M105" s="22">
        <f>IF($A105="","",IF($L105="","",IFERROR(VLOOKUP($L105,'Conferência'!$H$5:$I$9,2,FALSE),"")))</f>
        <v/>
      </c>
      <c r="N105" s="29" t="n"/>
      <c r="O105" s="26" t="n"/>
      <c r="P105" s="24" t="n"/>
      <c r="Q105" s="24" t="n"/>
      <c r="R105" s="13">
        <f>IF($A105="","",IF($B105&lt;&gt;"Sim",0,IF(OR($O105="Liquidado",$O105="Liquidado e dedutível"),IFERROR($N105,0),0)))</f>
        <v/>
      </c>
      <c r="S105" s="13">
        <f>IF($A105="","",IF($B105&lt;&gt;"Sim",0,IF(AND(OR($O105="Dedutível",$O105="Liquidado e dedutível"),$P105="Sim",$Q105="Sim"),IFERROR($N105,0),0)))</f>
        <v/>
      </c>
      <c r="T105" s="13">
        <f>IF($A105="","",IF(OR($K105="",$M105="",$N105=""),"",IFERROR($N105-ROUND($K105*$M105,2),"")))</f>
        <v/>
      </c>
      <c r="U105" s="23">
        <f>IFERROR(IF($A105="","",IF($B105&lt;&gt;"Sim","Excluído do apuramento",IF(OR('Conferência'!$B$5="",'Conferência'!$B$6=""),"Rever: datas do período por preencher",IF($C105="","Rever: data da operação em falta",IF(OR($C105&lt;'Conferência'!$B$5,$C105&gt;'Conferência'!$B$6),"Rever: fora do período",IF($E105="","Rever: tipo de operação em falta",IF($O105="","Rever: tratamento IVA em falta",IF($O105="A confirmar","Rever: tratamento IVA por confirmar",IF(AND($O105&lt;&gt;"Sem IVA/fora do apuramento",OR($L105="",$M105="",$L105="Não aplicável")),"Rever: taxa por definir",IF(AND(OR($O105="Liquidado",$O105="Dedutível",$O105="Liquidado e dedutível"),$N105=""),"Rever: IVA indicado em falta",IF(AND(OR($O105="Dedutível",$O105="Liquidado e dedutível"),$J105=""),"Rever: documento de suporte em falta",IF(AND(OR($O105="Dedutível",$O105="Liquidado e dedutível"),$Q105="Sim",$P105&lt;&gt;"Sim"),"Rever: confirmação do documento em falta",IF(AND($O105="Sem IVA/fora do apuramento",$N105&lt;&gt;"",$N105&lt;&gt;0),"Rever: IVA indicado com tratamento sem IVA",IF(AND($T105&lt;&gt;"",MAX($T105,-$T105)&gt;'Conferência'!$B$8),"Rever: divergência IVA",IF(AND(OR($O105="Dedutível",$O105="Liquidado e dedutível"),$Q105&lt;&gt;"Sim"),"Não deduzido","OK"))))))))))))))),"Rever: dados inválidos")</f>
        <v/>
      </c>
      <c r="V105" s="26" t="n"/>
    </row>
    <row r="106" ht="33" customHeight="1">
      <c r="A106" s="15">
        <f>IF($C106="","",ROW()-11)</f>
        <v/>
      </c>
      <c r="B106" s="24" t="n"/>
      <c r="C106" s="25" t="n"/>
      <c r="D106" s="25" t="n"/>
      <c r="E106" s="26" t="n"/>
      <c r="F106" s="26" t="n"/>
      <c r="G106" s="26" t="n"/>
      <c r="H106" s="27" t="n"/>
      <c r="I106" s="24" t="n"/>
      <c r="J106" s="28" t="n"/>
      <c r="K106" s="29" t="n"/>
      <c r="L106" s="24" t="n"/>
      <c r="M106" s="22">
        <f>IF($A106="","",IF($L106="","",IFERROR(VLOOKUP($L106,'Conferência'!$H$5:$I$9,2,FALSE),"")))</f>
        <v/>
      </c>
      <c r="N106" s="29" t="n"/>
      <c r="O106" s="26" t="n"/>
      <c r="P106" s="24" t="n"/>
      <c r="Q106" s="24" t="n"/>
      <c r="R106" s="13">
        <f>IF($A106="","",IF($B106&lt;&gt;"Sim",0,IF(OR($O106="Liquidado",$O106="Liquidado e dedutível"),IFERROR($N106,0),0)))</f>
        <v/>
      </c>
      <c r="S106" s="13">
        <f>IF($A106="","",IF($B106&lt;&gt;"Sim",0,IF(AND(OR($O106="Dedutível",$O106="Liquidado e dedutível"),$P106="Sim",$Q106="Sim"),IFERROR($N106,0),0)))</f>
        <v/>
      </c>
      <c r="T106" s="13">
        <f>IF($A106="","",IF(OR($K106="",$M106="",$N106=""),"",IFERROR($N106-ROUND($K106*$M106,2),"")))</f>
        <v/>
      </c>
      <c r="U106" s="23">
        <f>IFERROR(IF($A106="","",IF($B106&lt;&gt;"Sim","Excluído do apuramento",IF(OR('Conferência'!$B$5="",'Conferência'!$B$6=""),"Rever: datas do período por preencher",IF($C106="","Rever: data da operação em falta",IF(OR($C106&lt;'Conferência'!$B$5,$C106&gt;'Conferência'!$B$6),"Rever: fora do período",IF($E106="","Rever: tipo de operação em falta",IF($O106="","Rever: tratamento IVA em falta",IF($O106="A confirmar","Rever: tratamento IVA por confirmar",IF(AND($O106&lt;&gt;"Sem IVA/fora do apuramento",OR($L106="",$M106="",$L106="Não aplicável")),"Rever: taxa por definir",IF(AND(OR($O106="Liquidado",$O106="Dedutível",$O106="Liquidado e dedutível"),$N106=""),"Rever: IVA indicado em falta",IF(AND(OR($O106="Dedutível",$O106="Liquidado e dedutível"),$J106=""),"Rever: documento de suporte em falta",IF(AND(OR($O106="Dedutível",$O106="Liquidado e dedutível"),$Q106="Sim",$P106&lt;&gt;"Sim"),"Rever: confirmação do documento em falta",IF(AND($O106="Sem IVA/fora do apuramento",$N106&lt;&gt;"",$N106&lt;&gt;0),"Rever: IVA indicado com tratamento sem IVA",IF(AND($T106&lt;&gt;"",MAX($T106,-$T106)&gt;'Conferência'!$B$8),"Rever: divergência IVA",IF(AND(OR($O106="Dedutível",$O106="Liquidado e dedutível"),$Q106&lt;&gt;"Sim"),"Não deduzido","OK"))))))))))))))),"Rever: dados inválidos")</f>
        <v/>
      </c>
      <c r="V106" s="26" t="n"/>
    </row>
    <row r="107" ht="33" customHeight="1">
      <c r="A107" s="15">
        <f>IF($C107="","",ROW()-11)</f>
        <v/>
      </c>
      <c r="B107" s="24" t="n"/>
      <c r="C107" s="25" t="n"/>
      <c r="D107" s="25" t="n"/>
      <c r="E107" s="26" t="n"/>
      <c r="F107" s="26" t="n"/>
      <c r="G107" s="26" t="n"/>
      <c r="H107" s="27" t="n"/>
      <c r="I107" s="24" t="n"/>
      <c r="J107" s="28" t="n"/>
      <c r="K107" s="29" t="n"/>
      <c r="L107" s="24" t="n"/>
      <c r="M107" s="22">
        <f>IF($A107="","",IF($L107="","",IFERROR(VLOOKUP($L107,'Conferência'!$H$5:$I$9,2,FALSE),"")))</f>
        <v/>
      </c>
      <c r="N107" s="29" t="n"/>
      <c r="O107" s="26" t="n"/>
      <c r="P107" s="24" t="n"/>
      <c r="Q107" s="24" t="n"/>
      <c r="R107" s="13">
        <f>IF($A107="","",IF($B107&lt;&gt;"Sim",0,IF(OR($O107="Liquidado",$O107="Liquidado e dedutível"),IFERROR($N107,0),0)))</f>
        <v/>
      </c>
      <c r="S107" s="13">
        <f>IF($A107="","",IF($B107&lt;&gt;"Sim",0,IF(AND(OR($O107="Dedutível",$O107="Liquidado e dedutível"),$P107="Sim",$Q107="Sim"),IFERROR($N107,0),0)))</f>
        <v/>
      </c>
      <c r="T107" s="13">
        <f>IF($A107="","",IF(OR($K107="",$M107="",$N107=""),"",IFERROR($N107-ROUND($K107*$M107,2),"")))</f>
        <v/>
      </c>
      <c r="U107" s="23">
        <f>IFERROR(IF($A107="","",IF($B107&lt;&gt;"Sim","Excluído do apuramento",IF(OR('Conferência'!$B$5="",'Conferência'!$B$6=""),"Rever: datas do período por preencher",IF($C107="","Rever: data da operação em falta",IF(OR($C107&lt;'Conferência'!$B$5,$C107&gt;'Conferência'!$B$6),"Rever: fora do período",IF($E107="","Rever: tipo de operação em falta",IF($O107="","Rever: tratamento IVA em falta",IF($O107="A confirmar","Rever: tratamento IVA por confirmar",IF(AND($O107&lt;&gt;"Sem IVA/fora do apuramento",OR($L107="",$M107="",$L107="Não aplicável")),"Rever: taxa por definir",IF(AND(OR($O107="Liquidado",$O107="Dedutível",$O107="Liquidado e dedutível"),$N107=""),"Rever: IVA indicado em falta",IF(AND(OR($O107="Dedutível",$O107="Liquidado e dedutível"),$J107=""),"Rever: documento de suporte em falta",IF(AND(OR($O107="Dedutível",$O107="Liquidado e dedutível"),$Q107="Sim",$P107&lt;&gt;"Sim"),"Rever: confirmação do documento em falta",IF(AND($O107="Sem IVA/fora do apuramento",$N107&lt;&gt;"",$N107&lt;&gt;0),"Rever: IVA indicado com tratamento sem IVA",IF(AND($T107&lt;&gt;"",MAX($T107,-$T107)&gt;'Conferência'!$B$8),"Rever: divergência IVA",IF(AND(OR($O107="Dedutível",$O107="Liquidado e dedutível"),$Q107&lt;&gt;"Sim"),"Não deduzido","OK"))))))))))))))),"Rever: dados inválidos")</f>
        <v/>
      </c>
      <c r="V107" s="26" t="n"/>
    </row>
    <row r="108" ht="33" customHeight="1">
      <c r="A108" s="15">
        <f>IF($C108="","",ROW()-11)</f>
        <v/>
      </c>
      <c r="B108" s="24" t="n"/>
      <c r="C108" s="25" t="n"/>
      <c r="D108" s="25" t="n"/>
      <c r="E108" s="26" t="n"/>
      <c r="F108" s="26" t="n"/>
      <c r="G108" s="26" t="n"/>
      <c r="H108" s="27" t="n"/>
      <c r="I108" s="24" t="n"/>
      <c r="J108" s="28" t="n"/>
      <c r="K108" s="29" t="n"/>
      <c r="L108" s="24" t="n"/>
      <c r="M108" s="22">
        <f>IF($A108="","",IF($L108="","",IFERROR(VLOOKUP($L108,'Conferência'!$H$5:$I$9,2,FALSE),"")))</f>
        <v/>
      </c>
      <c r="N108" s="29" t="n"/>
      <c r="O108" s="26" t="n"/>
      <c r="P108" s="24" t="n"/>
      <c r="Q108" s="24" t="n"/>
      <c r="R108" s="13">
        <f>IF($A108="","",IF($B108&lt;&gt;"Sim",0,IF(OR($O108="Liquidado",$O108="Liquidado e dedutível"),IFERROR($N108,0),0)))</f>
        <v/>
      </c>
      <c r="S108" s="13">
        <f>IF($A108="","",IF($B108&lt;&gt;"Sim",0,IF(AND(OR($O108="Dedutível",$O108="Liquidado e dedutível"),$P108="Sim",$Q108="Sim"),IFERROR($N108,0),0)))</f>
        <v/>
      </c>
      <c r="T108" s="13">
        <f>IF($A108="","",IF(OR($K108="",$M108="",$N108=""),"",IFERROR($N108-ROUND($K108*$M108,2),"")))</f>
        <v/>
      </c>
      <c r="U108" s="23">
        <f>IFERROR(IF($A108="","",IF($B108&lt;&gt;"Sim","Excluído do apuramento",IF(OR('Conferência'!$B$5="",'Conferência'!$B$6=""),"Rever: datas do período por preencher",IF($C108="","Rever: data da operação em falta",IF(OR($C108&lt;'Conferência'!$B$5,$C108&gt;'Conferência'!$B$6),"Rever: fora do período",IF($E108="","Rever: tipo de operação em falta",IF($O108="","Rever: tratamento IVA em falta",IF($O108="A confirmar","Rever: tratamento IVA por confirmar",IF(AND($O108&lt;&gt;"Sem IVA/fora do apuramento",OR($L108="",$M108="",$L108="Não aplicável")),"Rever: taxa por definir",IF(AND(OR($O108="Liquidado",$O108="Dedutível",$O108="Liquidado e dedutível"),$N108=""),"Rever: IVA indicado em falta",IF(AND(OR($O108="Dedutível",$O108="Liquidado e dedutível"),$J108=""),"Rever: documento de suporte em falta",IF(AND(OR($O108="Dedutível",$O108="Liquidado e dedutível"),$Q108="Sim",$P108&lt;&gt;"Sim"),"Rever: confirmação do documento em falta",IF(AND($O108="Sem IVA/fora do apuramento",$N108&lt;&gt;"",$N108&lt;&gt;0),"Rever: IVA indicado com tratamento sem IVA",IF(AND($T108&lt;&gt;"",MAX($T108,-$T108)&gt;'Conferência'!$B$8),"Rever: divergência IVA",IF(AND(OR($O108="Dedutível",$O108="Liquidado e dedutível"),$Q108&lt;&gt;"Sim"),"Não deduzido","OK"))))))))))))))),"Rever: dados inválidos")</f>
        <v/>
      </c>
      <c r="V108" s="26" t="n"/>
    </row>
    <row r="109" ht="33" customHeight="1">
      <c r="A109" s="15">
        <f>IF($C109="","",ROW()-11)</f>
        <v/>
      </c>
      <c r="B109" s="24" t="n"/>
      <c r="C109" s="25" t="n"/>
      <c r="D109" s="25" t="n"/>
      <c r="E109" s="26" t="n"/>
      <c r="F109" s="26" t="n"/>
      <c r="G109" s="26" t="n"/>
      <c r="H109" s="27" t="n"/>
      <c r="I109" s="24" t="n"/>
      <c r="J109" s="28" t="n"/>
      <c r="K109" s="29" t="n"/>
      <c r="L109" s="24" t="n"/>
      <c r="M109" s="22">
        <f>IF($A109="","",IF($L109="","",IFERROR(VLOOKUP($L109,'Conferência'!$H$5:$I$9,2,FALSE),"")))</f>
        <v/>
      </c>
      <c r="N109" s="29" t="n"/>
      <c r="O109" s="26" t="n"/>
      <c r="P109" s="24" t="n"/>
      <c r="Q109" s="24" t="n"/>
      <c r="R109" s="13">
        <f>IF($A109="","",IF($B109&lt;&gt;"Sim",0,IF(OR($O109="Liquidado",$O109="Liquidado e dedutível"),IFERROR($N109,0),0)))</f>
        <v/>
      </c>
      <c r="S109" s="13">
        <f>IF($A109="","",IF($B109&lt;&gt;"Sim",0,IF(AND(OR($O109="Dedutível",$O109="Liquidado e dedutível"),$P109="Sim",$Q109="Sim"),IFERROR($N109,0),0)))</f>
        <v/>
      </c>
      <c r="T109" s="13">
        <f>IF($A109="","",IF(OR($K109="",$M109="",$N109=""),"",IFERROR($N109-ROUND($K109*$M109,2),"")))</f>
        <v/>
      </c>
      <c r="U109" s="23">
        <f>IFERROR(IF($A109="","",IF($B109&lt;&gt;"Sim","Excluído do apuramento",IF(OR('Conferência'!$B$5="",'Conferência'!$B$6=""),"Rever: datas do período por preencher",IF($C109="","Rever: data da operação em falta",IF(OR($C109&lt;'Conferência'!$B$5,$C109&gt;'Conferência'!$B$6),"Rever: fora do período",IF($E109="","Rever: tipo de operação em falta",IF($O109="","Rever: tratamento IVA em falta",IF($O109="A confirmar","Rever: tratamento IVA por confirmar",IF(AND($O109&lt;&gt;"Sem IVA/fora do apuramento",OR($L109="",$M109="",$L109="Não aplicável")),"Rever: taxa por definir",IF(AND(OR($O109="Liquidado",$O109="Dedutível",$O109="Liquidado e dedutível"),$N109=""),"Rever: IVA indicado em falta",IF(AND(OR($O109="Dedutível",$O109="Liquidado e dedutível"),$J109=""),"Rever: documento de suporte em falta",IF(AND(OR($O109="Dedutível",$O109="Liquidado e dedutível"),$Q109="Sim",$P109&lt;&gt;"Sim"),"Rever: confirmação do documento em falta",IF(AND($O109="Sem IVA/fora do apuramento",$N109&lt;&gt;"",$N109&lt;&gt;0),"Rever: IVA indicado com tratamento sem IVA",IF(AND($T109&lt;&gt;"",MAX($T109,-$T109)&gt;'Conferência'!$B$8),"Rever: divergência IVA",IF(AND(OR($O109="Dedutível",$O109="Liquidado e dedutível"),$Q109&lt;&gt;"Sim"),"Não deduzido","OK"))))))))))))))),"Rever: dados inválidos")</f>
        <v/>
      </c>
      <c r="V109" s="26" t="n"/>
    </row>
    <row r="110" ht="33" customHeight="1">
      <c r="A110" s="15">
        <f>IF($C110="","",ROW()-11)</f>
        <v/>
      </c>
      <c r="B110" s="24" t="n"/>
      <c r="C110" s="25" t="n"/>
      <c r="D110" s="25" t="n"/>
      <c r="E110" s="26" t="n"/>
      <c r="F110" s="26" t="n"/>
      <c r="G110" s="26" t="n"/>
      <c r="H110" s="27" t="n"/>
      <c r="I110" s="24" t="n"/>
      <c r="J110" s="28" t="n"/>
      <c r="K110" s="29" t="n"/>
      <c r="L110" s="24" t="n"/>
      <c r="M110" s="22">
        <f>IF($A110="","",IF($L110="","",IFERROR(VLOOKUP($L110,'Conferência'!$H$5:$I$9,2,FALSE),"")))</f>
        <v/>
      </c>
      <c r="N110" s="29" t="n"/>
      <c r="O110" s="26" t="n"/>
      <c r="P110" s="24" t="n"/>
      <c r="Q110" s="24" t="n"/>
      <c r="R110" s="13">
        <f>IF($A110="","",IF($B110&lt;&gt;"Sim",0,IF(OR($O110="Liquidado",$O110="Liquidado e dedutível"),IFERROR($N110,0),0)))</f>
        <v/>
      </c>
      <c r="S110" s="13">
        <f>IF($A110="","",IF($B110&lt;&gt;"Sim",0,IF(AND(OR($O110="Dedutível",$O110="Liquidado e dedutível"),$P110="Sim",$Q110="Sim"),IFERROR($N110,0),0)))</f>
        <v/>
      </c>
      <c r="T110" s="13">
        <f>IF($A110="","",IF(OR($K110="",$M110="",$N110=""),"",IFERROR($N110-ROUND($K110*$M110,2),"")))</f>
        <v/>
      </c>
      <c r="U110" s="23">
        <f>IFERROR(IF($A110="","",IF($B110&lt;&gt;"Sim","Excluído do apuramento",IF(OR('Conferência'!$B$5="",'Conferência'!$B$6=""),"Rever: datas do período por preencher",IF($C110="","Rever: data da operação em falta",IF(OR($C110&lt;'Conferência'!$B$5,$C110&gt;'Conferência'!$B$6),"Rever: fora do período",IF($E110="","Rever: tipo de operação em falta",IF($O110="","Rever: tratamento IVA em falta",IF($O110="A confirmar","Rever: tratamento IVA por confirmar",IF(AND($O110&lt;&gt;"Sem IVA/fora do apuramento",OR($L110="",$M110="",$L110="Não aplicável")),"Rever: taxa por definir",IF(AND(OR($O110="Liquidado",$O110="Dedutível",$O110="Liquidado e dedutível"),$N110=""),"Rever: IVA indicado em falta",IF(AND(OR($O110="Dedutível",$O110="Liquidado e dedutível"),$J110=""),"Rever: documento de suporte em falta",IF(AND(OR($O110="Dedutível",$O110="Liquidado e dedutível"),$Q110="Sim",$P110&lt;&gt;"Sim"),"Rever: confirmação do documento em falta",IF(AND($O110="Sem IVA/fora do apuramento",$N110&lt;&gt;"",$N110&lt;&gt;0),"Rever: IVA indicado com tratamento sem IVA",IF(AND($T110&lt;&gt;"",MAX($T110,-$T110)&gt;'Conferência'!$B$8),"Rever: divergência IVA",IF(AND(OR($O110="Dedutível",$O110="Liquidado e dedutível"),$Q110&lt;&gt;"Sim"),"Não deduzido","OK"))))))))))))))),"Rever: dados inválidos")</f>
        <v/>
      </c>
      <c r="V110" s="26" t="n"/>
    </row>
    <row r="111" ht="33" customHeight="1">
      <c r="A111" s="15">
        <f>IF($C111="","",ROW()-11)</f>
        <v/>
      </c>
      <c r="B111" s="24" t="n"/>
      <c r="C111" s="25" t="n"/>
      <c r="D111" s="25" t="n"/>
      <c r="E111" s="26" t="n"/>
      <c r="F111" s="26" t="n"/>
      <c r="G111" s="26" t="n"/>
      <c r="H111" s="27" t="n"/>
      <c r="I111" s="24" t="n"/>
      <c r="J111" s="28" t="n"/>
      <c r="K111" s="29" t="n"/>
      <c r="L111" s="24" t="n"/>
      <c r="M111" s="22">
        <f>IF($A111="","",IF($L111="","",IFERROR(VLOOKUP($L111,'Conferência'!$H$5:$I$9,2,FALSE),"")))</f>
        <v/>
      </c>
      <c r="N111" s="29" t="n"/>
      <c r="O111" s="26" t="n"/>
      <c r="P111" s="24" t="n"/>
      <c r="Q111" s="24" t="n"/>
      <c r="R111" s="13">
        <f>IF($A111="","",IF($B111&lt;&gt;"Sim",0,IF(OR($O111="Liquidado",$O111="Liquidado e dedutível"),IFERROR($N111,0),0)))</f>
        <v/>
      </c>
      <c r="S111" s="13">
        <f>IF($A111="","",IF($B111&lt;&gt;"Sim",0,IF(AND(OR($O111="Dedutível",$O111="Liquidado e dedutível"),$P111="Sim",$Q111="Sim"),IFERROR($N111,0),0)))</f>
        <v/>
      </c>
      <c r="T111" s="13">
        <f>IF($A111="","",IF(OR($K111="",$M111="",$N111=""),"",IFERROR($N111-ROUND($K111*$M111,2),"")))</f>
        <v/>
      </c>
      <c r="U111" s="23">
        <f>IFERROR(IF($A111="","",IF($B111&lt;&gt;"Sim","Excluído do apuramento",IF(OR('Conferência'!$B$5="",'Conferência'!$B$6=""),"Rever: datas do período por preencher",IF($C111="","Rever: data da operação em falta",IF(OR($C111&lt;'Conferência'!$B$5,$C111&gt;'Conferência'!$B$6),"Rever: fora do período",IF($E111="","Rever: tipo de operação em falta",IF($O111="","Rever: tratamento IVA em falta",IF($O111="A confirmar","Rever: tratamento IVA por confirmar",IF(AND($O111&lt;&gt;"Sem IVA/fora do apuramento",OR($L111="",$M111="",$L111="Não aplicável")),"Rever: taxa por definir",IF(AND(OR($O111="Liquidado",$O111="Dedutível",$O111="Liquidado e dedutível"),$N111=""),"Rever: IVA indicado em falta",IF(AND(OR($O111="Dedutível",$O111="Liquidado e dedutível"),$J111=""),"Rever: documento de suporte em falta",IF(AND(OR($O111="Dedutível",$O111="Liquidado e dedutível"),$Q111="Sim",$P111&lt;&gt;"Sim"),"Rever: confirmação do documento em falta",IF(AND($O111="Sem IVA/fora do apuramento",$N111&lt;&gt;"",$N111&lt;&gt;0),"Rever: IVA indicado com tratamento sem IVA",IF(AND($T111&lt;&gt;"",MAX($T111,-$T111)&gt;'Conferência'!$B$8),"Rever: divergência IVA",IF(AND(OR($O111="Dedutível",$O111="Liquidado e dedutível"),$Q111&lt;&gt;"Sim"),"Não deduzido","OK"))))))))))))))),"Rever: dados inválidos")</f>
        <v/>
      </c>
      <c r="V111" s="26" t="n"/>
    </row>
  </sheetData>
  <mergeCells count="1">
    <mergeCell ref="A1:V1"/>
  </mergeCells>
  <conditionalFormatting sqref="U12:U111">
    <cfRule type="expression" priority="1" dxfId="1">
      <formula>LEFT($U12,5)="Rever"</formula>
    </cfRule>
    <cfRule type="expression" priority="2" dxfId="0">
      <formula>$U12="OK"</formula>
    </cfRule>
    <cfRule type="expression" priority="3" dxfId="2">
      <formula>LEFT($U12,13)="Não deduzido"</formula>
    </cfRule>
    <cfRule type="expression" priority="4" dxfId="3">
      <formula>$U12="Excluído do apuramento"</formula>
    </cfRule>
  </conditionalFormatting>
  <conditionalFormatting sqref="T12:T111">
    <cfRule type="expression" priority="5" dxfId="4">
      <formula>AND($T12&lt;&gt;"",MAX($T12,-$T12)&gt;'Conferência'!$B$8)</formula>
    </cfRule>
  </conditionalFormatting>
  <conditionalFormatting sqref="J12:J111">
    <cfRule type="expression" priority="6" dxfId="2">
      <formula>AND($J12&lt;&gt;"",COUNTIF($J$12:$J$111,$J12)&gt;1)</formula>
    </cfRule>
  </conditionalFormatting>
  <dataValidations count="10">
    <dataValidation sqref="B12:B111" showErrorMessage="1" showInputMessage="1" allowBlank="1" errorTitle="Valor inválido" error="Seleccione Sim ou Não." promptTitle="Inclusão no apuramento" prompt="Seleccione Sim apenas para linhas que devem entrar no apuramento interno." type="list">
      <formula1>='Instruções'!$H$4:$H$5</formula1>
    </dataValidation>
    <dataValidation sqref="C12:C111" showErrorMessage="1" showInputMessage="1" allowBlank="1" errorTitle="Data fora do período" error="Introduza uma data válida dentro do período definido na folha Conferência ou deixe a célula vazia." promptTitle="Data da operação" prompt="A data deve estar compreendida entre as datas do período configurado." type="custom">
      <formula1>=OR($C12="",AND(ISNUMBER($C12),$C12&gt;='Conferência'!$B$5,$C12&lt;='Conferência'!$B$6))</formula1>
    </dataValidation>
    <dataValidation sqref="D12:D111" showErrorMessage="1" showInputMessage="1" allowBlank="1" errorTitle="Data inválida" error="Introduza uma data válida ou deixe a célula vazia." type="custom">
      <formula1>=OR($D12="",ISNUMBER($D12))</formula1>
    </dataValidation>
    <dataValidation sqref="E12:E111" showErrorMessage="1" showInputMessage="1" allowBlank="1" errorTitle="Tipo de operação inválido" error="Seleccione um tipo de operação da lista." type="list">
      <formula1>='Instruções'!$H$8:$H$12</formula1>
    </dataValidation>
    <dataValidation sqref="K12:K111" showErrorMessage="1" showInputMessage="1" allowBlank="1" errorTitle="Valor a confirmar" error="Introduza um valor não negativo, excepto em linhas classificadas como Regularização." promptTitle="Base tributável" prompt="Apenas as linhas de Regularização podem conter valores negativos." type="custom">
      <formula1>=OR($K12="",AND($E12="Regularização",ISNUMBER($K12)),AND($E12&lt;&gt;"Regularização",ISNUMBER($K12),$K12&gt;=0))</formula1>
    </dataValidation>
    <dataValidation sqref="L12:L111" showErrorMessage="1" showInputMessage="1" allowBlank="1" errorTitle="Código de taxa inválido" error="Seleccione um código configurado na folha Conferência." type="list">
      <formula1>='Conferência'!$H$5:$H$9</formula1>
    </dataValidation>
    <dataValidation sqref="N12:N111" showErrorMessage="1" showInputMessage="1" allowBlank="1" errorTitle="Valor a confirmar" error="Introduza um valor não negativo, excepto em linhas classificadas como Regularização." promptTitle="IVA indicado" prompt="Apenas as linhas de Regularização podem conter valores negativos." type="custom">
      <formula1>=OR($N12="",AND($E12="Regularização",ISNUMBER($N12)),AND($E12&lt;&gt;"Regularização",ISNUMBER($N12),$N12&gt;=0))</formula1>
    </dataValidation>
    <dataValidation sqref="O12:O111" showErrorMessage="1" showInputMessage="1" allowBlank="1" errorTitle="Tratamento de IVA inválido" error="Seleccione um tratamento de IVA da lista." type="list">
      <formula1>='Instruções'!$H$15:$H$19</formula1>
    </dataValidation>
    <dataValidation sqref="P12:P111" showErrorMessage="1" showInputMessage="1" allowBlank="1" errorTitle="Confirmação inválida" error="Seleccione Sim, Não ou Por confirmar." type="list">
      <formula1>='Instruções'!$H$22:$H$24</formula1>
    </dataValidation>
    <dataValidation sqref="Q12:Q111" showErrorMessage="1" showInputMessage="1" allowBlank="1" errorTitle="Valor inválido" error="Seleccione Sim ou Não." type="list">
      <formula1>='Instruções'!$H$4:$H$5</formula1>
    </dataValidation>
  </dataValidations>
  <pageMargins left="0.75" right="0.75" top="1" bottom="1" header="0.5" footer="0.5"/>
  <pageSetup orientation="landscape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3"/>
  <sheetViews>
    <sheetView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26" customWidth="1" min="3" max="3"/>
    <col width="22" customWidth="1" min="4" max="4"/>
    <col width="18" customWidth="1" min="5" max="5"/>
    <col width="4" customWidth="1" min="6" max="6"/>
    <col width="4" customWidth="1" min="7" max="7"/>
    <col width="23" customWidth="1" min="8" max="8"/>
    <col width="16" customWidth="1" min="9" max="9"/>
    <col width="54" customWidth="1" min="10" max="10"/>
  </cols>
  <sheetData>
    <row r="1" ht="26" customHeight="1">
      <c r="A1" s="1" t="inlineStr">
        <is>
          <t>Conferência e apuramento interno de IVA</t>
        </is>
      </c>
      <c r="B1" s="48" t="n"/>
      <c r="C1" s="48" t="n"/>
      <c r="D1" s="48" t="n"/>
      <c r="E1" s="48" t="n"/>
      <c r="F1" s="48" t="n"/>
      <c r="G1" s="48" t="n"/>
      <c r="H1" s="48" t="n"/>
      <c r="I1" s="48" t="n"/>
      <c r="J1" s="49" t="n"/>
    </row>
    <row r="2" ht="34" customHeight="1">
      <c r="A2" s="2" t="inlineStr">
        <is>
          <t>Os valores abaixo dependem dos lançamentos incluídos e dos parâmetros configurados. Não substituem a validação na declaração oficial.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A3" s="30" t="inlineStr">
        <is>
          <t>Parâmetros do período</t>
        </is>
      </c>
      <c r="B3" s="30" t="n"/>
      <c r="C3" s="30" t="n"/>
      <c r="D3" s="30" t="n"/>
      <c r="E3" s="30" t="n"/>
      <c r="H3" s="30" t="inlineStr">
        <is>
          <t>Tabela de taxas configuráveis</t>
        </is>
      </c>
      <c r="I3" s="30" t="n"/>
      <c r="J3" s="30" t="n"/>
    </row>
    <row r="4">
      <c r="A4" s="31" t="inlineStr">
        <is>
          <t>Período declarativo</t>
        </is>
      </c>
      <c r="B4" s="32" t="inlineStr">
        <is>
          <t>Exemplo — substituir</t>
        </is>
      </c>
      <c r="H4" s="7" t="inlineStr">
        <is>
          <t>Código de taxa</t>
        </is>
      </c>
      <c r="I4" s="7" t="inlineStr">
        <is>
          <t>Taxa IVA</t>
        </is>
      </c>
      <c r="J4" s="7" t="inlineStr">
        <is>
          <t>Nota</t>
        </is>
      </c>
    </row>
    <row r="5" ht="31" customHeight="1">
      <c r="A5" s="31" t="inlineStr">
        <is>
          <t>Data de início</t>
        </is>
      </c>
      <c r="B5" s="25" t="n">
        <v>46023</v>
      </c>
      <c r="C5" s="33">
        <f>IF(OR($B$5="",$B$6=""),"Preencher datas",IF($B$5&lt;=$B$6,"OK","REVER: ordem das datas"))</f>
        <v/>
      </c>
      <c r="D5" s="34" t="n"/>
      <c r="E5" s="34" t="n"/>
      <c r="H5" s="4" t="inlineStr">
        <is>
          <t>Não aplicável</t>
        </is>
      </c>
      <c r="I5" s="35" t="n">
        <v>0</v>
      </c>
      <c r="J5" s="26" t="inlineStr">
        <is>
          <t>Usar apenas quando não houver taxa de IVA a aplicar nesta linha.</t>
        </is>
      </c>
    </row>
    <row r="6" ht="31" customHeight="1">
      <c r="A6" s="31" t="inlineStr">
        <is>
          <t>Data de fim</t>
        </is>
      </c>
      <c r="B6" s="25" t="n">
        <v>46112</v>
      </c>
      <c r="H6" s="4" t="inlineStr">
        <is>
          <t>Taxa 1</t>
        </is>
      </c>
      <c r="I6" s="35" t="n"/>
      <c r="J6" s="26" t="inlineStr">
        <is>
          <t>Preencher e confirmar na fonte oficial aplicável.</t>
        </is>
      </c>
    </row>
    <row r="7" ht="31" customHeight="1">
      <c r="A7" s="31" t="inlineStr">
        <is>
          <t>Crédito reportado do período anterior</t>
        </is>
      </c>
      <c r="B7" s="29" t="n">
        <v>0</v>
      </c>
      <c r="H7" s="4" t="inlineStr">
        <is>
          <t>Taxa 2</t>
        </is>
      </c>
      <c r="I7" s="35" t="n"/>
      <c r="J7" s="26" t="inlineStr">
        <is>
          <t>Preencher e confirmar na fonte oficial aplicável.</t>
        </is>
      </c>
    </row>
    <row r="8" ht="31" customHeight="1">
      <c r="A8" s="31" t="inlineStr">
        <is>
          <t>Tolerância técnica de conferência</t>
        </is>
      </c>
      <c r="B8" s="29" t="n">
        <v>0.01</v>
      </c>
      <c r="H8" s="4" t="inlineStr">
        <is>
          <t>Taxa 3</t>
        </is>
      </c>
      <c r="I8" s="35" t="n"/>
      <c r="J8" s="26" t="inlineStr">
        <is>
          <t>Preencher e confirmar na fonte oficial aplicável.</t>
        </is>
      </c>
    </row>
    <row r="9" ht="31" customHeight="1">
      <c r="A9" s="31" t="inlineStr">
        <is>
          <t>Nota de utilização</t>
        </is>
      </c>
      <c r="B9" s="23" t="inlineStr">
        <is>
          <t>A tolerância é apenas técnica para assinalar diferenças de arredondamento; não corresponde a um limite legal.</t>
        </is>
      </c>
      <c r="C9" s="23" t="n"/>
      <c r="D9" s="23" t="n"/>
      <c r="E9" s="23" t="n"/>
      <c r="H9" s="4" t="inlineStr">
        <is>
          <t>Taxa 4</t>
        </is>
      </c>
      <c r="I9" s="35" t="n"/>
      <c r="J9" s="26" t="inlineStr">
        <is>
          <t>Preencher e confirmar na fonte oficial aplicável.</t>
        </is>
      </c>
    </row>
    <row r="12">
      <c r="A12" s="30" t="inlineStr">
        <is>
          <t>Apuramento de conferência do período</t>
        </is>
      </c>
      <c r="B12" s="30" t="n"/>
      <c r="C12" s="30" t="n"/>
      <c r="D12" s="30" t="n"/>
    </row>
    <row r="13">
      <c r="A13" s="7" t="inlineStr">
        <is>
          <t>Indicador</t>
        </is>
      </c>
      <c r="B13" s="7" t="inlineStr">
        <is>
          <t>Resultado</t>
        </is>
      </c>
      <c r="C13" s="7" t="inlineStr">
        <is>
          <t>Nota ou controlo</t>
        </is>
      </c>
      <c r="D13" s="7" t="inlineStr"/>
    </row>
    <row r="14" ht="30" customHeight="1">
      <c r="A14" s="36" t="inlineStr">
        <is>
          <t>Base de operações internas</t>
        </is>
      </c>
      <c r="B14" s="13">
        <f>SUMIFS('Lançamentos'!$K$12:$K$111,'Lançamentos'!$B$12:$B$111,"Sim",'Lançamentos'!$C$12:$C$111,"&gt;="&amp;$B$5,'Lançamentos'!$C$12:$C$111,"&lt;="&amp;$B$6,'Lançamentos'!$E$12:$E$111,"Operação interna")</f>
        <v/>
      </c>
      <c r="C14" s="23" t="inlineStr">
        <is>
          <t>Inclui apenas linhas assinaladas como Sim e dentro do período.</t>
        </is>
      </c>
      <c r="D14" s="23" t="n"/>
    </row>
    <row r="15" ht="30" customHeight="1">
      <c r="A15" s="36" t="inlineStr">
        <is>
          <t>Base de aquisições intracomunitárias</t>
        </is>
      </c>
      <c r="B15" s="13">
        <f>SUMIFS('Lançamentos'!$K$12:$K$111,'Lançamentos'!$B$12:$B$111,"Sim",'Lançamentos'!$C$12:$C$111,"&gt;="&amp;$B$5,'Lançamentos'!$C$12:$C$111,"&lt;="&amp;$B$6,'Lançamentos'!$E$12:$E$111,"Aquisição intracomunitária")</f>
        <v/>
      </c>
      <c r="C15" s="23" t="inlineStr">
        <is>
          <t>Inclui apenas linhas assinaladas como Sim e dentro do período.</t>
        </is>
      </c>
      <c r="D15" s="23" t="n"/>
    </row>
    <row r="16" ht="30" customHeight="1">
      <c r="A16" s="36" t="inlineStr">
        <is>
          <t>Base de importações</t>
        </is>
      </c>
      <c r="B16" s="13">
        <f>SUMIFS('Lançamentos'!$K$12:$K$111,'Lançamentos'!$B$12:$B$111,"Sim",'Lançamentos'!$C$12:$C$111,"&gt;="&amp;$B$5,'Lançamentos'!$C$12:$C$111,"&lt;="&amp;$B$6,'Lançamentos'!$E$12:$E$111,"Importação")</f>
        <v/>
      </c>
      <c r="C16" s="23" t="inlineStr">
        <is>
          <t>Inclui apenas linhas assinaladas como Sim e dentro do período.</t>
        </is>
      </c>
      <c r="D16" s="23" t="n"/>
    </row>
    <row r="17" ht="30" customHeight="1">
      <c r="A17" s="36" t="inlineStr">
        <is>
          <t>Base de regularizações e outras operações</t>
        </is>
      </c>
      <c r="B17" s="13">
        <f>SUMIFS('Lançamentos'!$K$12:$K$111,'Lançamentos'!$B$12:$B$111,"Sim",'Lançamentos'!$C$12:$C$111,"&gt;="&amp;$B$5,'Lançamentos'!$C$12:$C$111,"&lt;="&amp;$B$6,'Lançamentos'!$E$12:$E$111,"Regularização")+SUMIFS('Lançamentos'!$K$12:$K$111,'Lançamentos'!$B$12:$B$111,"Sim",'Lançamentos'!$C$12:$C$111,"&gt;="&amp;$B$5,'Lançamentos'!$C$12:$C$111,"&lt;="&amp;$B$6,'Lançamentos'!$E$12:$E$111,"Outra operação")</f>
        <v/>
      </c>
      <c r="C17" s="23" t="inlineStr">
        <is>
          <t>Regularizações e outras operações incluídas.</t>
        </is>
      </c>
      <c r="D17" s="23" t="n"/>
    </row>
    <row r="18" ht="30" customHeight="1">
      <c r="A18" s="36" t="inlineStr">
        <is>
          <t>Total de bases incluídas</t>
        </is>
      </c>
      <c r="B18" s="9">
        <f>SUM($B$14:$B$17)</f>
        <v/>
      </c>
      <c r="C18" s="23" t="inlineStr">
        <is>
          <t>Soma das bases por tipo de operação.</t>
        </is>
      </c>
      <c r="D18" s="23" t="n"/>
    </row>
    <row r="19" ht="30" customHeight="1">
      <c r="A19" s="36" t="inlineStr">
        <is>
          <t>IVA liquidado incluído</t>
        </is>
      </c>
      <c r="B19" s="9">
        <f>SUMIFS('Lançamentos'!$R$12:$R$111,'Lançamentos'!$B$12:$B$111,"Sim",'Lançamentos'!$C$12:$C$111,"&gt;="&amp;$B$5,'Lançamentos'!$C$12:$C$111,"&lt;="&amp;$B$6)</f>
        <v/>
      </c>
      <c r="C19" s="23" t="inlineStr">
        <is>
          <t>Valor de IVA liquidado indicado nos lançamentos incluídos.</t>
        </is>
      </c>
      <c r="D19" s="23" t="n"/>
    </row>
    <row r="20" ht="30" customHeight="1">
      <c r="A20" s="36" t="inlineStr">
        <is>
          <t>IVA dedutível incluído</t>
        </is>
      </c>
      <c r="B20" s="9">
        <f>SUMIFS('Lançamentos'!$S$12:$S$111,'Lançamentos'!$B$12:$B$111,"Sim",'Lançamentos'!$C$12:$C$111,"&gt;="&amp;$B$5,'Lançamentos'!$C$12:$C$111,"&lt;="&amp;$B$6)</f>
        <v/>
      </c>
      <c r="C20" s="23" t="inlineStr">
        <is>
          <t>Valor dedutível apenas após confirmação documental manual.</t>
        </is>
      </c>
      <c r="D20" s="23" t="n"/>
    </row>
    <row r="21" ht="30" customHeight="1">
      <c r="A21" s="36" t="inlineStr">
        <is>
          <t>Crédito reportado do período anterior</t>
        </is>
      </c>
      <c r="B21" s="13">
        <f>$B$7</f>
        <v/>
      </c>
      <c r="C21" s="23" t="inlineStr">
        <is>
          <t>Parâmetro editável pelo utilizador.</t>
        </is>
      </c>
      <c r="D21" s="23" t="n"/>
    </row>
    <row r="22" ht="30" customHeight="1">
      <c r="A22" s="36" t="inlineStr">
        <is>
          <t>Saldo após crédito anterior</t>
        </is>
      </c>
      <c r="B22" s="9">
        <f>$B$19-$B$20-$B$21</f>
        <v/>
      </c>
      <c r="C22" s="23" t="inlineStr">
        <is>
          <t>Saldo interno antes da separação entre pagamento e crédito.</t>
        </is>
      </c>
      <c r="D22" s="23" t="n"/>
    </row>
    <row r="23" ht="30" customHeight="1">
      <c r="A23" s="31" t="inlineStr">
        <is>
          <t>IVA a pagar — conferência</t>
        </is>
      </c>
      <c r="B23" s="12">
        <f>MAX($B$22,0)</f>
        <v/>
      </c>
      <c r="C23" s="23" t="inlineStr">
        <is>
          <t>Resultado de conferência interna.</t>
        </is>
      </c>
      <c r="D23" s="23" t="n"/>
    </row>
    <row r="24" ht="30" customHeight="1">
      <c r="A24" s="31" t="inlineStr">
        <is>
          <t>Crédito a transportar — conferência</t>
        </is>
      </c>
      <c r="B24" s="12">
        <f>MAX(-$B$22,0)</f>
        <v/>
      </c>
      <c r="C24" s="23" t="inlineStr">
        <is>
          <t>Resultado de conferência interna.</t>
        </is>
      </c>
      <c r="D24" s="23" t="n"/>
    </row>
    <row r="26" ht="30" customHeight="1">
      <c r="A26" s="36" t="inlineStr">
        <is>
          <t>Linhas incluídas no apuramento</t>
        </is>
      </c>
      <c r="B26" s="37">
        <f>COUNTIFS('Lançamentos'!$B$12:$B$111,"Sim",'Lançamentos'!$C$12:$C$111,"&gt;="&amp;$B$5,'Lançamentos'!$C$12:$C$111,"&lt;="&amp;$B$6)</f>
        <v/>
      </c>
      <c r="C26" s="23" t="inlineStr">
        <is>
          <t>Contagem de linhas Sim dentro do período.</t>
        </is>
      </c>
      <c r="D26" s="23" t="n"/>
    </row>
    <row r="27" ht="30" customHeight="1">
      <c r="A27" s="36" t="inlineStr">
        <is>
          <t>Linhas a rever</t>
        </is>
      </c>
      <c r="B27" s="37">
        <f>COUNTIFS('Lançamentos'!$B$12:$B$111,"Sim",'Lançamentos'!$U$12:$U$111,"Rever:*")</f>
        <v/>
      </c>
      <c r="C27" s="23" t="inlineStr">
        <is>
          <t>Filtre os lançamentos e resolva todos os estados Rever.</t>
        </is>
      </c>
      <c r="D27" s="23" t="n"/>
    </row>
    <row r="28" ht="30" customHeight="1">
      <c r="A28" s="36" t="inlineStr">
        <is>
          <t>Linhas não deduzidas</t>
        </is>
      </c>
      <c r="B28" s="37">
        <f>COUNTIFS('Lançamentos'!$B$12:$B$111,"Sim",'Lançamentos'!$U$12:$U$111,"Não deduzido*")</f>
        <v/>
      </c>
      <c r="C28" s="23" t="inlineStr">
        <is>
          <t>Linhas dedutíveis não consideradas por decisão ou confirmação pendente.</t>
        </is>
      </c>
      <c r="D28" s="23" t="n"/>
    </row>
    <row r="29" ht="30" customHeight="1">
      <c r="A29" s="36" t="inlineStr">
        <is>
          <t>Controlo final dos totais</t>
        </is>
      </c>
      <c r="B29" s="9">
        <f>$B$19-$B$20-$B$21-$B$23+$B$24</f>
        <v/>
      </c>
      <c r="C29" s="10">
        <f>IF(MAX($B$29,-$B$29)&lt;=$B$8,"OK","REVER")</f>
        <v/>
      </c>
      <c r="D29" s="23" t="n"/>
    </row>
    <row r="30" ht="30" customHeight="1">
      <c r="A30" s="36" t="inlineStr">
        <is>
          <t>Estado global de conferência</t>
        </is>
      </c>
      <c r="B30" s="33">
        <f>IF(AND($C$5="OK",$C$29="OK",$B$27=0),"Pronto para validação manual","REVER")</f>
        <v/>
      </c>
      <c r="C30" s="23" t="inlineStr">
        <is>
          <t>Não constitui validação ou conformidade fiscal.</t>
        </is>
      </c>
      <c r="D30" s="23" t="n"/>
    </row>
    <row r="32" ht="48" customHeight="1">
      <c r="A32" s="14" t="inlineStr">
        <is>
          <t>O apuramento é provisório enquanto existirem linhas a rever. Antes de utilizar qualquer valor, confirme o período, as taxas configuradas, o tratamento das operações e a documentação de suporte.</t>
        </is>
      </c>
      <c r="B32" s="14" t="n"/>
      <c r="C32" s="14" t="n"/>
      <c r="D32" s="14" t="n"/>
    </row>
    <row r="33" ht="20" customHeight="1">
      <c r="A33" s="14" t="n"/>
      <c r="B33" s="14" t="n"/>
      <c r="C33" s="14" t="n"/>
      <c r="D33" s="14" t="n"/>
    </row>
  </sheetData>
  <mergeCells count="1">
    <mergeCell ref="A1:J1"/>
  </mergeCells>
  <conditionalFormatting sqref="C5:E5">
    <cfRule type="expression" priority="1" dxfId="0">
      <formula>$C5="OK"</formula>
    </cfRule>
    <cfRule type="expression" priority="2" dxfId="1">
      <formula>LEFT($C5,5)="REVER"</formula>
    </cfRule>
    <cfRule type="expression" priority="3" dxfId="2">
      <formula>LEFT($C5,10)="Preencher"</formula>
    </cfRule>
  </conditionalFormatting>
  <conditionalFormatting sqref="B29:C29">
    <cfRule type="expression" priority="4" dxfId="0">
      <formula>$C29="OK"</formula>
    </cfRule>
    <cfRule type="expression" priority="5" dxfId="1">
      <formula>$C29="REVER"</formula>
    </cfRule>
  </conditionalFormatting>
  <conditionalFormatting sqref="B30:D30">
    <cfRule type="expression" priority="6" dxfId="0">
      <formula>LEFT($B30,6)="Pronto"</formula>
    </cfRule>
    <cfRule type="expression" priority="7" dxfId="1">
      <formula>$B30="REVER"</formula>
    </cfRule>
  </conditionalFormatting>
  <dataValidations count="3">
    <dataValidation sqref="B5:B6" showErrorMessage="1" showInputMessage="1" allowBlank="1" errorTitle="Data inválida" error="Introduza uma data válida." type="date" operator="between">
      <formula1>1</formula1>
      <formula2>2958465</formula2>
    </dataValidation>
    <dataValidation sqref="B7:B8" showErrorMessage="1" showInputMessage="1" allowBlank="1" errorTitle="Valor inválido" error="Introduza um valor igual ou superior a zero." type="decimal" operator="greaterThanOrEqual">
      <formula1>0</formula1>
    </dataValidation>
    <dataValidation sqref="I5:I9" showErrorMessage="1" showInputMessage="1" allowBlank="1" errorTitle="Taxa inválida" error="Introduza uma percentagem entre 0,00% e 100,00% ou deixe a célula vazia." type="decimal" operator="between">
      <formula1>0</formula1>
      <formula2>1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43"/>
  <sheetViews>
    <sheetView zoomScale="90" workbookViewId="0">
      <selection activeCell="A1" sqref="A1"/>
    </sheetView>
  </sheetViews>
  <sheetFormatPr baseColWidth="8" defaultRowHeight="15"/>
  <cols>
    <col width="98" customWidth="1" min="1" max="1"/>
    <col width="3" customWidth="1" min="2" max="2"/>
    <col width="3" customWidth="1" min="3" max="3"/>
    <col width="3" customWidth="1" min="4" max="4"/>
    <col width="3" customWidth="1" min="5" max="5"/>
    <col width="3" customWidth="1" min="6" max="6"/>
    <col width="4" customWidth="1" min="7" max="7"/>
    <col width="34" customWidth="1" min="8" max="8"/>
    <col width="4" customWidth="1" min="9" max="9"/>
    <col width="4" customWidth="1" min="10" max="10"/>
  </cols>
  <sheetData>
    <row r="1" ht="26" customHeight="1">
      <c r="A1" s="1" t="inlineStr">
        <is>
          <t>Instruções de utilização e limites do ficheiro</t>
        </is>
      </c>
      <c r="B1" s="48" t="n"/>
      <c r="C1" s="48" t="n"/>
      <c r="D1" s="48" t="n"/>
      <c r="E1" s="48" t="n"/>
      <c r="F1" s="48" t="n"/>
      <c r="G1" s="48" t="n"/>
      <c r="H1" s="48" t="n"/>
      <c r="I1" s="48" t="n"/>
      <c r="J1" s="49" t="n"/>
    </row>
    <row r="2" ht="34" customHeight="1">
      <c r="A2" s="2" t="inlineStr">
        <is>
          <t>Guia prático para o preenchimento, conferência interna e utilização responsável deste ficheiro.</t>
        </is>
      </c>
      <c r="B2" s="2" t="n"/>
      <c r="C2" s="2" t="n"/>
      <c r="D2" s="2" t="n"/>
      <c r="E2" s="2" t="n"/>
      <c r="F2" s="2" t="n"/>
      <c r="G2" s="2" t="n"/>
      <c r="H2" s="30" t="inlineStr">
        <is>
          <t>Listas de validação</t>
        </is>
      </c>
      <c r="I2" s="30" t="n"/>
      <c r="J2" s="30" t="n"/>
    </row>
    <row r="3" ht="25" customHeight="1">
      <c r="A3" s="30" t="inlineStr">
        <is>
          <t>Como utilizar este ficheiro</t>
        </is>
      </c>
      <c r="B3" s="30" t="n"/>
      <c r="C3" s="30" t="n"/>
      <c r="D3" s="30" t="n"/>
      <c r="E3" s="30" t="n"/>
      <c r="F3" s="30" t="n"/>
      <c r="H3" s="38" t="inlineStr">
        <is>
          <t>Incluir no apuramento?</t>
        </is>
      </c>
      <c r="I3" s="38" t="n"/>
      <c r="J3" s="38" t="n"/>
    </row>
    <row r="4" ht="25" customHeight="1">
      <c r="A4" s="39" t="inlineStr">
        <is>
          <t>1. Na folha Conferência, defina a identificação, a data de início e a data de fim do período declarativo.</t>
        </is>
      </c>
      <c r="B4" s="39" t="n"/>
      <c r="C4" s="39" t="n"/>
      <c r="D4" s="39" t="n"/>
      <c r="E4" s="39" t="n"/>
      <c r="F4" s="39" t="n"/>
      <c r="H4" s="23" t="inlineStr">
        <is>
          <t>Sim</t>
        </is>
      </c>
      <c r="I4" s="23" t="n"/>
      <c r="J4" s="23" t="n"/>
    </row>
    <row r="5" ht="25" customHeight="1">
      <c r="A5" s="40" t="inlineStr">
        <is>
          <t>2. Introduza o crédito reportado do período anterior, se aplicável ao seu apuramento.</t>
        </is>
      </c>
      <c r="B5" s="40" t="n"/>
      <c r="C5" s="40" t="n"/>
      <c r="D5" s="40" t="n"/>
      <c r="E5" s="40" t="n"/>
      <c r="F5" s="40" t="n"/>
      <c r="H5" s="23" t="inlineStr">
        <is>
          <t>Não</t>
        </is>
      </c>
      <c r="I5" s="23" t="n"/>
      <c r="J5" s="23" t="n"/>
    </row>
    <row r="6" ht="31" customHeight="1">
      <c r="A6" s="39" t="inlineStr">
        <is>
          <t>3. Configure os códigos de taxa na tabela de taxas antes de incluir lançamentos no apuramento.</t>
        </is>
      </c>
      <c r="B6" s="39" t="n"/>
      <c r="C6" s="39" t="n"/>
      <c r="D6" s="39" t="n"/>
      <c r="E6" s="39" t="n"/>
      <c r="F6" s="39" t="n"/>
    </row>
    <row r="7" ht="25" customHeight="1">
      <c r="A7" s="40" t="inlineStr">
        <is>
          <t>4. Na folha Lançamentos, substitua ou elimine os exemplos fictícios.</t>
        </is>
      </c>
      <c r="B7" s="40" t="n"/>
      <c r="C7" s="40" t="n"/>
      <c r="D7" s="40" t="n"/>
      <c r="E7" s="40" t="n"/>
      <c r="F7" s="40" t="n"/>
      <c r="H7" s="38" t="inlineStr">
        <is>
          <t>Tipo de operação</t>
        </is>
      </c>
      <c r="I7" s="38" t="n"/>
      <c r="J7" s="38" t="n"/>
    </row>
    <row r="8" ht="25" customHeight="1">
      <c r="A8" s="39" t="inlineStr">
        <is>
          <t>5. Registe uma linha por operação ou documento, indicando o tipo de operação, base, código de taxa, IVA indicado e tratamento do IVA.</t>
        </is>
      </c>
      <c r="B8" s="39" t="n"/>
      <c r="C8" s="39" t="n"/>
      <c r="D8" s="39" t="n"/>
      <c r="E8" s="39" t="n"/>
      <c r="F8" s="39" t="n"/>
      <c r="H8" s="23" t="inlineStr">
        <is>
          <t>Operação interna</t>
        </is>
      </c>
      <c r="I8" s="23" t="n"/>
      <c r="J8" s="23" t="n"/>
    </row>
    <row r="9" ht="25" customHeight="1">
      <c r="A9" s="40" t="inlineStr">
        <is>
          <t>6. Para IVA dedutível, confirme manualmente a documentação e assinale Considerar IVA dedutível? apenas depois dessa confirmação.</t>
        </is>
      </c>
      <c r="B9" s="40" t="n"/>
      <c r="C9" s="40" t="n"/>
      <c r="D9" s="40" t="n"/>
      <c r="E9" s="40" t="n"/>
      <c r="F9" s="40" t="n"/>
      <c r="H9" s="23" t="inlineStr">
        <is>
          <t>Aquisição intracomunitária</t>
        </is>
      </c>
      <c r="I9" s="23" t="n"/>
      <c r="J9" s="23" t="n"/>
    </row>
    <row r="10" ht="25" customHeight="1">
      <c r="A10" s="39" t="inlineStr">
        <is>
          <t>7. Filtre a coluna Estado da conferência e resolva todas as linhas assinaladas como Rever.</t>
        </is>
      </c>
      <c r="B10" s="39" t="n"/>
      <c r="C10" s="39" t="n"/>
      <c r="D10" s="39" t="n"/>
      <c r="E10" s="39" t="n"/>
      <c r="F10" s="39" t="n"/>
      <c r="H10" s="23" t="inlineStr">
        <is>
          <t>Importação</t>
        </is>
      </c>
      <c r="I10" s="23" t="n"/>
      <c r="J10" s="23" t="n"/>
    </row>
    <row r="11" ht="25" customHeight="1">
      <c r="A11" s="40" t="inlineStr">
        <is>
          <t>8. Consulte a folha Conferência para obter os totais provisórios do período.</t>
        </is>
      </c>
      <c r="B11" s="40" t="n"/>
      <c r="C11" s="40" t="n"/>
      <c r="D11" s="40" t="n"/>
      <c r="E11" s="40" t="n"/>
      <c r="F11" s="40" t="n"/>
      <c r="H11" s="23" t="inlineStr">
        <is>
          <t>Regularização</t>
        </is>
      </c>
      <c r="I11" s="23" t="n"/>
      <c r="J11" s="23" t="n"/>
    </row>
    <row r="12" ht="25" customHeight="1">
      <c r="A12" s="39" t="inlineStr">
        <is>
          <t>9. Use o resultado apenas como apoio à validação manual antes do preenchimento da declaração oficial.</t>
        </is>
      </c>
      <c r="B12" s="39" t="n"/>
      <c r="C12" s="39" t="n"/>
      <c r="D12" s="39" t="n"/>
      <c r="E12" s="39" t="n"/>
      <c r="F12" s="39" t="n"/>
      <c r="H12" s="23" t="inlineStr">
        <is>
          <t>Outra operação</t>
        </is>
      </c>
      <c r="I12" s="23" t="n"/>
      <c r="J12" s="23" t="n"/>
    </row>
    <row r="14" ht="25" customHeight="1">
      <c r="A14" s="30" t="inlineStr">
        <is>
          <t>Limite operacional</t>
        </is>
      </c>
      <c r="B14" s="30" t="n"/>
      <c r="C14" s="30" t="n"/>
      <c r="D14" s="30" t="n"/>
      <c r="E14" s="30" t="n"/>
      <c r="F14" s="30" t="n"/>
      <c r="H14" s="38" t="inlineStr">
        <is>
          <t>Tratamento do IVA</t>
        </is>
      </c>
      <c r="I14" s="38" t="n"/>
      <c r="J14" s="38" t="n"/>
    </row>
    <row r="15" ht="25" customHeight="1">
      <c r="A15" s="41" t="inlineStr">
        <is>
          <t>Esta versão disponibiliza 100 linhas de lançamentos. Para mais linhas, duplicar uma linha vazia preparada, preservando fórmulas, validações e formatação.</t>
        </is>
      </c>
      <c r="B15" s="41" t="n"/>
      <c r="C15" s="41" t="n"/>
      <c r="D15" s="41" t="n"/>
      <c r="E15" s="41" t="n"/>
      <c r="F15" s="41" t="n"/>
      <c r="H15" s="23" t="inlineStr">
        <is>
          <t>Liquidado</t>
        </is>
      </c>
      <c r="I15" s="23" t="n"/>
      <c r="J15" s="23" t="n"/>
    </row>
    <row r="16" ht="25" customHeight="1">
      <c r="H16" s="23" t="inlineStr">
        <is>
          <t>Dedutível</t>
        </is>
      </c>
      <c r="I16" s="23" t="n"/>
      <c r="J16" s="23" t="n"/>
    </row>
    <row r="17" ht="25" customHeight="1">
      <c r="H17" s="23" t="inlineStr">
        <is>
          <t>Liquidado e dedutível</t>
        </is>
      </c>
      <c r="I17" s="23" t="n"/>
      <c r="J17" s="23" t="n"/>
    </row>
    <row r="18" ht="25" customHeight="1">
      <c r="A18" s="30" t="inlineStr">
        <is>
          <t>Legenda visual</t>
        </is>
      </c>
      <c r="B18" s="30" t="n"/>
      <c r="C18" s="30" t="n"/>
      <c r="D18" s="30" t="n"/>
      <c r="E18" s="30" t="n"/>
      <c r="F18" s="30" t="n"/>
      <c r="H18" s="23" t="inlineStr">
        <is>
          <t>Sem IVA/fora do apuramento</t>
        </is>
      </c>
      <c r="I18" s="23" t="n"/>
      <c r="J18" s="23" t="n"/>
    </row>
    <row r="19" ht="25" customHeight="1">
      <c r="A19" s="42" t="inlineStr">
        <is>
          <t>Azul-claro</t>
        </is>
      </c>
      <c r="B19" s="39" t="inlineStr">
        <is>
          <t>Célula editável pelo utilizador</t>
        </is>
      </c>
      <c r="C19" s="39" t="n"/>
      <c r="D19" s="39" t="n"/>
      <c r="E19" s="39" t="n"/>
      <c r="F19" s="39" t="n"/>
      <c r="H19" s="23" t="inlineStr">
        <is>
          <t>A confirmar</t>
        </is>
      </c>
      <c r="I19" s="23" t="n"/>
      <c r="J19" s="23" t="n"/>
    </row>
    <row r="20" ht="25" customHeight="1">
      <c r="A20" s="4" t="inlineStr">
        <is>
          <t>Cinzento-claro</t>
        </is>
      </c>
      <c r="B20" s="39" t="inlineStr">
        <is>
          <t>Fórmula automática</t>
        </is>
      </c>
      <c r="C20" s="39" t="n"/>
      <c r="D20" s="39" t="n"/>
      <c r="E20" s="39" t="n"/>
      <c r="F20" s="39" t="n"/>
    </row>
    <row r="21" ht="25" customHeight="1">
      <c r="A21" s="43" t="inlineStr">
        <is>
          <t>Amarelo-claro</t>
        </is>
      </c>
      <c r="B21" s="39" t="inlineStr">
        <is>
          <t>Atenção, exemplo ou conferência pendente</t>
        </is>
      </c>
      <c r="C21" s="39" t="n"/>
      <c r="D21" s="39" t="n"/>
      <c r="E21" s="39" t="n"/>
      <c r="F21" s="39" t="n"/>
      <c r="H21" s="38" t="inlineStr">
        <is>
          <t>Documento elegível confirmado?</t>
        </is>
      </c>
      <c r="I21" s="38" t="n"/>
      <c r="J21" s="38" t="n"/>
    </row>
    <row r="22" ht="25" customHeight="1">
      <c r="A22" s="44" t="inlineStr">
        <is>
          <t>Vermelho-claro</t>
        </is>
      </c>
      <c r="B22" s="39" t="inlineStr">
        <is>
          <t>Linha ou controlo a rever</t>
        </is>
      </c>
      <c r="C22" s="39" t="n"/>
      <c r="D22" s="39" t="n"/>
      <c r="E22" s="39" t="n"/>
      <c r="F22" s="39" t="n"/>
      <c r="H22" s="23" t="inlineStr">
        <is>
          <t>Sim</t>
        </is>
      </c>
      <c r="I22" s="23" t="n"/>
      <c r="J22" s="23" t="n"/>
    </row>
    <row r="23" ht="25" customHeight="1">
      <c r="A23" s="45" t="inlineStr">
        <is>
          <t>Verde-claro</t>
        </is>
      </c>
      <c r="B23" s="39" t="inlineStr">
        <is>
          <t>Controlo confirmado ou sem pendências detectadas</t>
        </is>
      </c>
      <c r="C23" s="39" t="n"/>
      <c r="D23" s="39" t="n"/>
      <c r="E23" s="39" t="n"/>
      <c r="F23" s="39" t="n"/>
      <c r="H23" s="23" t="inlineStr">
        <is>
          <t>Não</t>
        </is>
      </c>
      <c r="I23" s="23" t="n"/>
      <c r="J23" s="23" t="n"/>
    </row>
    <row r="24" ht="25" customHeight="1">
      <c r="A24" s="46" t="inlineStr">
        <is>
          <t>Amarelo muito-claro</t>
        </is>
      </c>
      <c r="B24" s="39" t="inlineStr">
        <is>
          <t>Dados fictícios de exemplo, excluídos do apuramento</t>
        </is>
      </c>
      <c r="C24" s="39" t="n"/>
      <c r="D24" s="39" t="n"/>
      <c r="E24" s="39" t="n"/>
      <c r="F24" s="39" t="n"/>
      <c r="H24" s="23" t="inlineStr">
        <is>
          <t>Por confirmar</t>
        </is>
      </c>
      <c r="I24" s="23" t="n"/>
      <c r="J24" s="23" t="n"/>
    </row>
    <row r="27">
      <c r="A27" s="30" t="inlineStr">
        <is>
          <t>Limites e confirmação</t>
        </is>
      </c>
      <c r="B27" s="30" t="n"/>
      <c r="C27" s="30" t="n"/>
      <c r="D27" s="30" t="n"/>
      <c r="E27" s="30" t="n"/>
      <c r="F27" s="30" t="n"/>
    </row>
    <row r="28" ht="46" customHeight="1">
      <c r="A28" s="41" t="inlineStr">
        <is>
          <t>Este ficheiro é uma ferramenta de recolha e conferência interna.</t>
        </is>
      </c>
      <c r="B28" s="41" t="n"/>
      <c r="C28" s="41" t="n"/>
      <c r="D28" s="41" t="n"/>
      <c r="E28" s="41" t="n"/>
      <c r="F28" s="41" t="n"/>
    </row>
    <row r="30" ht="46" customHeight="1">
      <c r="A30" s="41" t="inlineStr">
        <is>
          <t>Não determina o enquadramento fiscal de uma operação, não valida a elegibilidade legal de uma dedução, não substitui a contabilidade organizada quando aplicável e não produz uma declaração oficial.</t>
        </is>
      </c>
      <c r="B30" s="41" t="n"/>
      <c r="C30" s="41" t="n"/>
      <c r="D30" s="41" t="n"/>
      <c r="E30" s="41" t="n"/>
      <c r="F30" s="41" t="n"/>
    </row>
    <row r="32" ht="46" customHeight="1">
      <c r="A32" s="41" t="inlineStr">
        <is>
          <t>As taxas, a periodicidade, os prazos, o tratamento das operações, a dedutibilidade e os valores a declarar devem ser confirmados pelo utilizador com base na situação concreta e na informação oficial aplicável.</t>
        </is>
      </c>
      <c r="B32" s="41" t="n"/>
      <c r="C32" s="41" t="n"/>
      <c r="D32" s="41" t="n"/>
      <c r="E32" s="41" t="n"/>
      <c r="F32" s="41" t="n"/>
    </row>
    <row r="38">
      <c r="A38" s="30" t="inlineStr">
        <is>
          <t>Fonte oficial de consulta</t>
        </is>
      </c>
      <c r="B38" s="30" t="n"/>
      <c r="C38" s="30" t="n"/>
      <c r="D38" s="30" t="n"/>
      <c r="E38" s="30" t="n"/>
      <c r="F38" s="30" t="n"/>
    </row>
    <row r="39" ht="28" customHeight="1">
      <c r="A39" s="39" t="inlineStr">
        <is>
          <t>Portal das Finanças — Código do IVA, artigo 41.º</t>
        </is>
      </c>
      <c r="B39" s="39" t="n"/>
      <c r="C39" s="39" t="n"/>
      <c r="D39" s="39" t="n"/>
      <c r="E39" s="39" t="n"/>
      <c r="F39" s="39" t="n"/>
    </row>
    <row r="40" ht="28" customHeight="1">
      <c r="A40" s="47" t="inlineStr">
        <is>
          <t>https://info.portaldasfinancas.gov.pt/pt/informacao_fiscal/codigos_tributarios/civa_rep/Pages/iva41.aspx</t>
        </is>
      </c>
      <c r="B40" s="40" t="n"/>
      <c r="C40" s="40" t="n"/>
      <c r="D40" s="40" t="n"/>
      <c r="E40" s="40" t="n"/>
      <c r="F40" s="40" t="n"/>
    </row>
    <row r="41" ht="28" customHeight="1">
      <c r="A41" s="39" t="inlineStr">
        <is>
          <t>Portal das Finanças — Código do IVA, artigo 19.º</t>
        </is>
      </c>
      <c r="B41" s="39" t="n"/>
      <c r="C41" s="39" t="n"/>
      <c r="D41" s="39" t="n"/>
      <c r="E41" s="39" t="n"/>
      <c r="F41" s="39" t="n"/>
    </row>
    <row r="42" ht="28" customHeight="1">
      <c r="A42" s="47" t="inlineStr">
        <is>
          <t>https://info.portaldasfinancas.gov.pt/pt/informacao_fiscal/codigos_tributarios/civa_rep/Pages/iva19.aspx</t>
        </is>
      </c>
      <c r="B42" s="40" t="n"/>
      <c r="C42" s="40" t="n"/>
      <c r="D42" s="40" t="n"/>
      <c r="E42" s="40" t="n"/>
      <c r="F42" s="40" t="n"/>
    </row>
    <row r="43" ht="28" customHeight="1">
      <c r="A43" s="39" t="inlineStr">
        <is>
          <t>Confirmar nestas fontes a periodicidade, os prazos e as regras aplicáveis antes da entrega electrónica.</t>
        </is>
      </c>
      <c r="B43" s="39" t="n"/>
      <c r="C43" s="39" t="n"/>
      <c r="D43" s="39" t="n"/>
      <c r="E43" s="39" t="n"/>
      <c r="F43" s="39" t="n"/>
    </row>
  </sheetData>
  <mergeCells count="1">
    <mergeCell ref="A1:J1"/>
  </mergeCells>
  <hyperlinks>
    <hyperlink xmlns:r="http://schemas.openxmlformats.org/officeDocument/2006/relationships" ref="A40" r:id="rId1"/>
    <hyperlink xmlns:r="http://schemas.openxmlformats.org/officeDocument/2006/relationships" ref="A42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Portugal em Excel</dc:creator>
  <dc:title xmlns:dc="http://purl.org/dc/elements/1.1/">Caderno de produção — Declaração periódica de IVA</dc:title>
  <dc:description xmlns:dc="http://purl.org/dc/elements/1.1/">Ferramenta interna para registo, conferência e apuramento provisório de IVA.</dc:description>
  <dc:subject xmlns:dc="http://purl.org/dc/elements/1.1/">Recolha e conferência interna de IVA por período declarativo</dc:subject>
  <dcterms:created xmlns:dcterms="http://purl.org/dc/terms/" xmlns:xsi="http://www.w3.org/2001/XMLSchema-instance" xsi:type="dcterms:W3CDTF">2026-08-31T10:27:10Z</dcterms:created>
  <dcterms:modified xmlns:dcterms="http://purl.org/dc/terms/" xmlns:xsi="http://www.w3.org/2001/XMLSchema-instance" xsi:type="dcterms:W3CDTF">2026-08-31T10:27:10Z</dcterms:modified>
  <cp:keywords>IVA, conferência, lançamentos, Portugal, apuramento interno</cp:keywords>
</cp:coreProperties>
</file>