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Estimativa IRC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[$€-pt-PT]"/>
    <numFmt numFmtId="165" formatCode="d/m/yyyy"/>
    <numFmt numFmtId="166" formatCode="0,0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b val="1"/>
      <color rgb="000B4F6C"/>
      <sz val="12"/>
    </font>
    <font>
      <name val="Calibri"/>
      <b val="1"/>
      <color rgb="00FFFFFF"/>
      <sz val="11"/>
    </font>
    <font>
      <name val="Calibri"/>
      <b val="1"/>
      <color rgb="000563C1"/>
      <sz val="10"/>
      <u val="single"/>
    </font>
  </fonts>
  <fills count="11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DDEFE3"/>
      </patternFill>
    </fill>
    <fill>
      <patternFill patternType="solid">
        <fgColor rgb="00D9EAF7"/>
      </patternFill>
    </fill>
    <fill>
      <patternFill patternType="solid">
        <fgColor rgb="00146B4A"/>
      </patternFill>
    </fill>
    <fill>
      <patternFill patternType="solid">
        <fgColor rgb="00FFFFFF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FCE8B2"/>
      </patternFill>
    </fill>
  </fills>
  <borders count="7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 style="thin">
        <color rgb="00CBD5D8"/>
      </left>
      <right style="thin">
        <color rgb="00CBD5D8"/>
      </right>
      <top style="medium">
        <color rgb="000B4F6C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4" borderId="2" applyAlignment="1" pivotButton="0" quotePrefix="0" xfId="0">
      <alignment horizontal="center" vertical="center" wrapText="1"/>
    </xf>
    <xf numFmtId="164" fontId="4" fillId="4" borderId="2" applyAlignment="1" pivotButton="0" quotePrefix="0" xfId="0">
      <alignment horizontal="center" vertical="center" wrapText="1"/>
    </xf>
    <xf numFmtId="0" fontId="3" fillId="5" borderId="2" applyAlignment="1" pivotButton="0" quotePrefix="0" xfId="0">
      <alignment horizontal="center" vertical="center" wrapText="1"/>
    </xf>
    <xf numFmtId="164" fontId="4" fillId="5" borderId="2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right" vertical="center"/>
    </xf>
    <xf numFmtId="0" fontId="0" fillId="7" borderId="1" applyAlignment="1" pivotButton="0" quotePrefix="0" xfId="0">
      <alignment horizontal="left" vertical="center" wrapText="1"/>
    </xf>
    <xf numFmtId="164" fontId="0" fillId="7" borderId="1" applyAlignment="1" pivotButton="0" quotePrefix="0" xfId="0">
      <alignment horizontal="right" vertical="center"/>
    </xf>
    <xf numFmtId="0" fontId="4" fillId="5" borderId="2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0" fontId="2" fillId="8" borderId="1" applyAlignment="1" applyProtection="1" pivotButton="0" quotePrefix="0" xfId="0">
      <alignment horizontal="left" vertical="center" wrapText="1"/>
      <protection locked="0" hidden="0"/>
    </xf>
    <xf numFmtId="0" fontId="2" fillId="7" borderId="1" applyAlignment="1" pivotButton="0" quotePrefix="0" xfId="0">
      <alignment horizontal="left" vertical="center" wrapText="1"/>
    </xf>
    <xf numFmtId="49" fontId="2" fillId="8" borderId="1" applyAlignment="1" applyProtection="1" pivotButton="0" quotePrefix="0" xfId="0">
      <alignment horizontal="left" vertical="center" wrapText="1"/>
      <protection locked="0" hidden="0"/>
    </xf>
    <xf numFmtId="0" fontId="2" fillId="9" borderId="1" applyAlignment="1" pivotButton="0" quotePrefix="0" xfId="0">
      <alignment horizontal="right" vertical="center"/>
    </xf>
    <xf numFmtId="165" fontId="2" fillId="8" borderId="1" applyAlignment="1" applyProtection="1" pivotButton="0" quotePrefix="0" xfId="0">
      <alignment horizontal="left" vertical="center" wrapText="1"/>
      <protection locked="0" hidden="0"/>
    </xf>
    <xf numFmtId="164" fontId="2" fillId="8" borderId="1" applyAlignment="1" applyProtection="1" pivotButton="0" quotePrefix="0" xfId="0">
      <alignment horizontal="left" vertical="center" wrapText="1"/>
      <protection locked="0" hidden="0"/>
    </xf>
    <xf numFmtId="164" fontId="2" fillId="9" borderId="1" applyAlignment="1" pivotButton="0" quotePrefix="0" xfId="0">
      <alignment horizontal="right" vertical="center"/>
    </xf>
    <xf numFmtId="0" fontId="0" fillId="9" borderId="1" applyAlignment="1" pivotButton="0" quotePrefix="0" xfId="0">
      <alignment horizontal="left" vertical="center" wrapText="1"/>
    </xf>
    <xf numFmtId="0" fontId="0" fillId="8" borderId="1" applyAlignment="1" applyProtection="1" pivotButton="0" quotePrefix="0" xfId="0">
      <alignment horizontal="left" vertical="center" wrapText="1"/>
      <protection locked="0" hidden="0"/>
    </xf>
    <xf numFmtId="165" fontId="0" fillId="8" borderId="1" applyAlignment="1" applyProtection="1" pivotButton="0" quotePrefix="0" xfId="0">
      <alignment horizontal="left" vertical="center" wrapText="1"/>
      <protection locked="0" hidden="0"/>
    </xf>
    <xf numFmtId="164" fontId="0" fillId="8" borderId="1" applyAlignment="1" applyProtection="1" pivotButton="0" quotePrefix="0" xfId="0">
      <alignment horizontal="left" vertical="center" wrapText="1"/>
      <protection locked="0" hidden="0"/>
    </xf>
    <xf numFmtId="164" fontId="0" fillId="9" borderId="1" applyAlignment="1" pivotButton="0" quotePrefix="0" xfId="0">
      <alignment horizontal="left" vertical="center" wrapText="1"/>
    </xf>
    <xf numFmtId="164" fontId="3" fillId="5" borderId="2" applyAlignment="1" pivotButton="0" quotePrefix="0" xfId="0">
      <alignment horizontal="right" vertical="center"/>
    </xf>
    <xf numFmtId="166" fontId="2" fillId="9" borderId="1" applyAlignment="1" pivotButton="0" quotePrefix="0" xfId="0">
      <alignment horizontal="right" vertical="center"/>
    </xf>
    <xf numFmtId="0" fontId="2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left" vertical="center" wrapText="1"/>
    </xf>
    <xf numFmtId="0" fontId="0" fillId="10" borderId="1" pivotButton="0" quotePrefix="0" xfId="0"/>
    <xf numFmtId="0" fontId="0" fillId="0" borderId="1" applyAlignment="1" pivotButton="0" quotePrefix="0" xfId="0">
      <alignment horizontal="left" vertical="center" wrapText="1"/>
    </xf>
    <xf numFmtId="166" fontId="2" fillId="8" borderId="1" applyAlignment="1" applyProtection="1" pivotButton="0" quotePrefix="0" xfId="0">
      <alignment horizontal="left" vertical="center" wrapText="1"/>
      <protection locked="0" hidden="0"/>
    </xf>
    <xf numFmtId="0" fontId="6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5" fillId="6" borderId="1" pivotButton="0" quotePrefix="0" xfId="0"/>
    <xf numFmtId="0" fontId="0" fillId="1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  <xf numFmtId="165" fontId="2" fillId="8" borderId="1" applyAlignment="1" applyProtection="1" pivotButton="0" quotePrefix="0" xfId="0">
      <alignment horizontal="left" vertical="center" wrapText="1"/>
      <protection locked="0" hidden="0"/>
    </xf>
    <xf numFmtId="165" fontId="0" fillId="8" borderId="1" applyAlignment="1" applyProtection="1" pivotButton="0" quotePrefix="0" xfId="0">
      <alignment horizontal="left" vertical="center" wrapText="1"/>
      <protection locked="0" hidden="0"/>
    </xf>
    <xf numFmtId="166" fontId="2" fillId="9" borderId="1" applyAlignment="1" pivotButton="0" quotePrefix="0" xfId="0">
      <alignment horizontal="right" vertical="center"/>
    </xf>
    <xf numFmtId="166" fontId="2" fillId="8" borderId="1" applyAlignment="1" applyProtection="1" pivotButton="0" quotePrefix="0" xfId="0">
      <alignment horizontal="left" vertical="center" wrapText="1"/>
      <protection locked="0" hidden="0"/>
    </xf>
  </cellXfs>
  <cellStyles count="1">
    <cellStyle name="Normal" xfId="0" builtinId="0" hidden="0"/>
  </cellStyles>
  <dxfs count="4">
    <dxf>
      <fill>
        <patternFill patternType="solid">
          <fgColor rgb="00DDEFE3"/>
        </patternFill>
      </fill>
    </dxf>
    <dxf>
      <fill>
        <patternFill patternType="solid">
          <fgColor rgb="00F7D7D0"/>
        </patternFill>
      </fill>
    </dxf>
    <dxf>
      <fill>
        <patternFill patternType="solid">
          <fgColor rgb="00FCE8B2"/>
        </patternFill>
      </fill>
    </dxf>
    <dxf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dos encargos estimados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'Painel'!K4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0B4F6C"/>
              </a:solidFill>
              <a:prstDash val="solid"/>
            </a:ln>
          </spPr>
          <cat>
            <numRef>
              <f>'Painel'!$J$5:$J$8</f>
            </numRef>
          </cat>
          <val>
            <numRef>
              <f>'Painel'!$K$5:$K$8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Componente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 ##0,00 [$€-pt-PT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djustments" displayName="tblAdjustments" ref="D20:M120" headerRowCount="1">
  <autoFilter ref="D20:M120"/>
  <tableColumns count="10">
    <tableColumn id="4" name="N.º"/>
    <tableColumn id="5" name="Tipo"/>
    <tableColumn id="6" name="Área / natureza"/>
    <tableColumn id="7" name="Descrição"/>
    <tableColumn id="8" name="Referência / documento"/>
    <tableColumn id="9" name="Data"/>
    <tableColumn id="10" name="Montante"/>
    <tableColumn id="11" name="Impacto na matéria coletável"/>
    <tableColumn id="12" name="Incluir na estimativa?"/>
    <tableColumn id="13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arameters" displayName="tblParameters" ref="A4:E12" headerRowCount="1">
  <autoFilter ref="A4:E12"/>
  <tableColumns count="5">
    <tableColumn id="1" name="Parâmetro"/>
    <tableColumn id="2" name="Valor"/>
    <tableColumn id="3" name="Unidade"/>
    <tableColumn id="4" name="Observação"/>
    <tableColumn id="5" name="Confirmação / fo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stimativa IRC'!A1" TargetMode="External" Id="rId1"/><Relationship Type="http://schemas.openxmlformats.org/officeDocument/2006/relationships/hyperlink" Target="#'Par&#226;metros'!A1" TargetMode="External" Id="rId2"/><Relationship Type="http://schemas.openxmlformats.org/officeDocument/2006/relationships/hyperlink" Target="#'Instru&#231;&#245;es'!A1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RC_2R/Pages/irc87.aspx" TargetMode="External" Id="rId1"/><Relationship Type="http://schemas.openxmlformats.org/officeDocument/2006/relationships/hyperlink" Target="https://info.portaldasfinancas.gov.pt/pt/informacao_fiscal/codigos_tributarios/CIRC_2R/Pages/irc87.aspx" TargetMode="External" Id="rId2"/><Relationship Type="http://schemas.openxmlformats.org/officeDocument/2006/relationships/hyperlink" Target="https://info.portaldasfinancas.gov.pt/pt/informacao_fiscal/codigos_tributarios/CIRC_2R/Pages/irc87.aspx" TargetMode="External" Id="rId3"/><Relationship Type="http://schemas.openxmlformats.org/officeDocument/2006/relationships/hyperlink" Target="https://info.portaldasfinancas.gov.pt/pt/informacao_fiscal/codigos_tributarios/CIRC_2R/Pages/irc87.aspx" TargetMode="External" Id="rId4"/><Relationship Type="http://schemas.openxmlformats.org/officeDocument/2006/relationships/hyperlink" Target="https://info.portaldasfinancas.gov.pt/pt/apoio_ao_contribuinte/Negocios/Declaracoes/Modelo_22_IRC/Paginas/default.aspx" TargetMode="External" Id="rId5"/><Relationship Type="http://schemas.openxmlformats.org/officeDocument/2006/relationships/table" Target="/xl/tables/table2.xml" Id="rId6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RC_2R/Pages/irc87.aspx" TargetMode="External" Id="rId1"/><Relationship Type="http://schemas.openxmlformats.org/officeDocument/2006/relationships/hyperlink" Target="https://info.portaldasfinancas.gov.pt/pt/apoio_ao_contribuinte/Negocios/Declaracoes/Modelo_22_IRC/Paginas/default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9" customWidth="1" min="2" max="2"/>
    <col width="4" customWidth="1" min="3" max="3"/>
    <col width="25" customWidth="1" min="4" max="4"/>
    <col width="19" customWidth="1" min="5" max="5"/>
    <col width="4" customWidth="1" min="6" max="6"/>
    <col width="26" customWidth="1" min="7" max="7"/>
    <col width="22" customWidth="1" min="8" max="8"/>
    <col width="4" customWidth="1" min="9" max="9"/>
    <col width="30" customWidth="1" min="10" max="10"/>
    <col width="18" customWidth="1" min="11" max="11"/>
  </cols>
  <sheetData>
    <row r="1">
      <c r="A1" s="1" t="inlineStr">
        <is>
          <t>Estimativa de IRC para PME — Painel</t>
        </is>
      </c>
      <c r="B1" s="44" t="n"/>
      <c r="C1" s="44" t="n"/>
      <c r="D1" s="44" t="n"/>
      <c r="E1" s="44" t="n"/>
      <c r="F1" s="44" t="n"/>
      <c r="G1" s="44" t="n"/>
      <c r="H1" s="45" t="n"/>
    </row>
    <row r="2">
      <c r="A2" s="2" t="inlineStr">
        <is>
          <t>Modelo de apoio à estimativa. Confirmar parâmetros e enquadramento antes de utilizar.</t>
        </is>
      </c>
      <c r="B2" s="3" t="n"/>
      <c r="C2" s="3" t="n"/>
      <c r="D2" s="3" t="n"/>
      <c r="E2" s="3" t="n"/>
      <c r="F2" s="3" t="n"/>
      <c r="G2" s="3" t="n"/>
      <c r="H2" s="3" t="n"/>
    </row>
    <row r="3">
      <c r="J3" s="4" t="inlineStr">
        <is>
          <t>Dados do gráfico</t>
        </is>
      </c>
      <c r="K3" s="5" t="n"/>
    </row>
    <row r="4">
      <c r="A4" s="6" t="inlineStr">
        <is>
          <t>Matéria coletável estimada</t>
        </is>
      </c>
      <c r="B4" s="7">
        <f>IFERROR('Estimativa IRC'!$B$15,0)</f>
        <v/>
      </c>
      <c r="D4" s="8" t="inlineStr">
        <is>
          <t>IRC estimado</t>
        </is>
      </c>
      <c r="E4" s="9">
        <f>IFERROR('Estimativa IRC'!$B$24,0)</f>
        <v/>
      </c>
      <c r="G4" s="6" t="inlineStr">
        <is>
          <t>Total de encargos estimados</t>
        </is>
      </c>
      <c r="H4" s="7">
        <f>IFERROR('Estimativa IRC'!$B$32,0)</f>
        <v/>
      </c>
      <c r="J4" s="10" t="inlineStr">
        <is>
          <t>Componente</t>
        </is>
      </c>
      <c r="K4" s="10" t="inlineStr">
        <is>
          <t>Montante</t>
        </is>
      </c>
    </row>
    <row r="5">
      <c r="J5" s="11" t="inlineStr">
        <is>
          <t>IRC estimado</t>
        </is>
      </c>
      <c r="K5" s="12">
        <f>IFERROR('Estimativa IRC'!$B$24,0)</f>
        <v/>
      </c>
    </row>
    <row r="6">
      <c r="J6" s="13" t="inlineStr">
        <is>
          <t>Derrama municipal estimada</t>
        </is>
      </c>
      <c r="K6" s="14">
        <f>IFERROR('Estimativa IRC'!$B$29,0)</f>
        <v/>
      </c>
    </row>
    <row r="7">
      <c r="A7" s="8" t="inlineStr">
        <is>
          <t>Pagamentos e retenções</t>
        </is>
      </c>
      <c r="B7" s="9">
        <f>IFERROR('Estimativa IRC'!$B$36,0)</f>
        <v/>
      </c>
      <c r="D7" s="6" t="inlineStr">
        <is>
          <t>Saldo estimado</t>
        </is>
      </c>
      <c r="E7" s="7">
        <f>IFERROR('Estimativa IRC'!$B$37,0)</f>
        <v/>
      </c>
      <c r="G7" s="8" t="inlineStr">
        <is>
          <t>Estado da estimativa</t>
        </is>
      </c>
      <c r="H7" s="15">
        <f>IFERROR('Estimativa IRC'!$B$38,"Rever dados")</f>
        <v/>
      </c>
      <c r="J7" s="11" t="inlineStr">
        <is>
          <t>Derrama estadual estimada</t>
        </is>
      </c>
      <c r="K7" s="12">
        <f>IFERROR('Estimativa IRC'!$B$30,0)</f>
        <v/>
      </c>
    </row>
    <row r="8">
      <c r="J8" s="13" t="inlineStr">
        <is>
          <t>Tributações autónomas estimadas</t>
        </is>
      </c>
      <c r="K8" s="14">
        <f>IFERROR('Estimativa IRC'!$B$31,0)</f>
        <v/>
      </c>
    </row>
    <row r="9">
      <c r="K9">
        <f>""</f>
        <v/>
      </c>
    </row>
    <row r="10">
      <c r="K10">
        <f>""</f>
        <v/>
      </c>
    </row>
    <row r="11">
      <c r="K11">
        <f>""</f>
        <v/>
      </c>
    </row>
    <row r="12">
      <c r="K12">
        <f>""</f>
        <v/>
      </c>
    </row>
    <row r="13">
      <c r="K13">
        <f>""</f>
        <v/>
      </c>
    </row>
    <row r="14">
      <c r="K14">
        <f>""</f>
        <v/>
      </c>
    </row>
    <row r="15">
      <c r="K15">
        <f>""</f>
        <v/>
      </c>
    </row>
    <row r="16">
      <c r="K16">
        <f>""</f>
        <v/>
      </c>
    </row>
    <row r="17">
      <c r="K17">
        <f>""</f>
        <v/>
      </c>
    </row>
    <row r="18">
      <c r="K18">
        <f>""</f>
        <v/>
      </c>
    </row>
    <row r="19">
      <c r="K19">
        <f>""</f>
        <v/>
      </c>
    </row>
    <row r="20">
      <c r="K20">
        <f>""</f>
        <v/>
      </c>
    </row>
    <row r="21">
      <c r="K21">
        <f>""</f>
        <v/>
      </c>
    </row>
    <row r="22">
      <c r="K22">
        <f>""</f>
        <v/>
      </c>
    </row>
    <row r="23">
      <c r="K23">
        <f>""</f>
        <v/>
      </c>
    </row>
    <row r="24">
      <c r="K24">
        <f>""</f>
        <v/>
      </c>
    </row>
    <row r="25">
      <c r="K25">
        <f>""</f>
        <v/>
      </c>
    </row>
    <row r="26">
      <c r="K26">
        <f>""</f>
        <v/>
      </c>
    </row>
    <row r="27">
      <c r="A27" s="16" t="inlineStr">
        <is>
          <t>Avisos e controlos</t>
        </is>
      </c>
      <c r="B27" s="16" t="n"/>
      <c r="C27" s="16" t="n"/>
      <c r="D27" s="16" t="n"/>
      <c r="E27" s="16" t="n"/>
      <c r="F27" s="16" t="n"/>
      <c r="G27" s="16" t="n"/>
      <c r="H27" s="16" t="n"/>
      <c r="K27">
        <f>""</f>
        <v/>
      </c>
    </row>
    <row r="28">
      <c r="A28" s="17" t="inlineStr">
        <is>
          <t>Parâmetros de IRC</t>
        </is>
      </c>
      <c r="B28" s="11">
        <f>IFERROR(IF(AND('Parâmetros'!$B$5=2026,YEAR('Estimativa IRC'!$B$7)=2026),"Configuração inicial de IRC preparada para períodos iniciados em 2026. Confirme os parâmetros antes de utilizar.","O ano ou o início do período não corresponde a 2026. Reveja todas as taxas e limites em Parâmetros."),"Reveja os parâmetros.")</f>
        <v/>
      </c>
      <c r="C28" s="11" t="n"/>
      <c r="D28" s="11" t="n"/>
      <c r="E28" s="11" t="n"/>
      <c r="F28" s="11" t="n"/>
      <c r="G28" s="11" t="n"/>
      <c r="H28" s="11" t="n"/>
      <c r="K28">
        <f>""</f>
        <v/>
      </c>
    </row>
    <row r="29">
      <c r="A29" s="18" t="inlineStr">
        <is>
          <t>Ajustamentos</t>
        </is>
      </c>
      <c r="B29" s="13">
        <f>IFERROR(IF(COUNTIFS('Estimativa IRC'!$L$21:$L$120,"Não")&gt;0,"Existem ajustamentos assinalados como não incluídos na estimativa.","Não existem ajustamentos assinalados como não incluídos."),"Reveja os ajustamentos.")</f>
        <v/>
      </c>
      <c r="C29" s="13" t="n"/>
      <c r="D29" s="13" t="n"/>
      <c r="E29" s="13" t="n"/>
      <c r="F29" s="13" t="n"/>
      <c r="G29" s="13" t="n"/>
      <c r="H29" s="13" t="n"/>
      <c r="K29">
        <f>""</f>
        <v/>
      </c>
    </row>
    <row r="30">
      <c r="A30" s="17" t="inlineStr">
        <is>
          <t>Controlo final</t>
        </is>
      </c>
      <c r="B30" s="11">
        <f>IFERROR('Estimativa IRC'!$B$43,"Rever totais")</f>
        <v/>
      </c>
      <c r="C30" s="11" t="n"/>
      <c r="D30" s="11" t="n"/>
      <c r="E30" s="11" t="n"/>
      <c r="F30" s="11" t="n"/>
      <c r="G30" s="11" t="n"/>
      <c r="H30" s="11" t="n"/>
      <c r="K30">
        <f>""</f>
        <v/>
      </c>
    </row>
    <row r="31">
      <c r="A31" s="18" t="inlineStr">
        <is>
          <t>Dados base</t>
        </is>
      </c>
      <c r="B31" s="13">
        <f>IFERROR(IF(OR('Estimativa IRC'!$B$4="",'Estimativa IRC'!$B$5="",'Estimativa IRC'!$B$7="",'Estimativa IRC'!$B$8=""),"Faltam dados de identificação ou do período.","Dados base preenchidos."),"Reveja os dados base.")</f>
        <v/>
      </c>
      <c r="C31" s="13" t="n"/>
      <c r="D31" s="13" t="n"/>
      <c r="E31" s="13" t="n"/>
      <c r="F31" s="13" t="n"/>
      <c r="G31" s="13" t="n"/>
      <c r="H31" s="13" t="n"/>
      <c r="K31">
        <f>""</f>
        <v/>
      </c>
    </row>
    <row r="32">
      <c r="A32" s="17" t="inlineStr">
        <is>
          <t>Âmbito</t>
        </is>
      </c>
      <c r="B32" s="11" t="inlineStr">
        <is>
          <t>O ficheiro é uma estimativa e não substitui a declaração Modelo 22, os mapas fiscais ou a confirmação profissional aplicável.</t>
        </is>
      </c>
      <c r="C32" s="11" t="n"/>
      <c r="D32" s="11" t="n"/>
      <c r="E32" s="11" t="n"/>
      <c r="F32" s="11" t="n"/>
      <c r="G32" s="11" t="n"/>
      <c r="H32" s="11" t="n"/>
      <c r="K32">
        <f>""</f>
        <v/>
      </c>
    </row>
    <row r="33">
      <c r="B33">
        <f>""</f>
        <v/>
      </c>
      <c r="K33">
        <f>""</f>
        <v/>
      </c>
    </row>
    <row r="34">
      <c r="A34" s="16" t="inlineStr">
        <is>
          <t>Navegação</t>
        </is>
      </c>
      <c r="B34" s="16">
        <f>""</f>
        <v/>
      </c>
      <c r="C34" s="16" t="n"/>
      <c r="D34" s="16" t="n"/>
      <c r="E34" s="16" t="n"/>
      <c r="F34" s="16" t="n"/>
      <c r="G34" s="16" t="n"/>
      <c r="H34" s="16" t="n"/>
      <c r="K34">
        <f>""</f>
        <v/>
      </c>
    </row>
    <row r="35">
      <c r="A35" s="19" t="inlineStr">
        <is>
          <t>Abrir estimativa</t>
        </is>
      </c>
      <c r="B35" s="20">
        <f>""</f>
        <v/>
      </c>
      <c r="C35" s="20" t="n"/>
      <c r="D35" s="19" t="inlineStr">
        <is>
          <t>Rever parâmetros</t>
        </is>
      </c>
      <c r="E35" s="20" t="n"/>
      <c r="F35" s="20" t="n"/>
      <c r="G35" s="19" t="inlineStr">
        <is>
          <t>Consultar instruções</t>
        </is>
      </c>
      <c r="H35" s="20" t="n"/>
      <c r="K35">
        <f>""</f>
        <v/>
      </c>
    </row>
    <row r="36">
      <c r="B36">
        <f>""</f>
        <v/>
      </c>
      <c r="K36">
        <f>""</f>
        <v/>
      </c>
    </row>
    <row r="37">
      <c r="B37">
        <f>""</f>
        <v/>
      </c>
      <c r="K37">
        <f>""</f>
        <v/>
      </c>
    </row>
    <row r="38">
      <c r="B38">
        <f>""</f>
        <v/>
      </c>
      <c r="K38">
        <f>""</f>
        <v/>
      </c>
    </row>
    <row r="39">
      <c r="B39">
        <f>""</f>
        <v/>
      </c>
      <c r="K39">
        <f>""</f>
        <v/>
      </c>
    </row>
    <row r="40">
      <c r="B40">
        <f>""</f>
        <v/>
      </c>
      <c r="K40">
        <f>""</f>
        <v/>
      </c>
    </row>
    <row r="41">
      <c r="B41">
        <f>""</f>
        <v/>
      </c>
      <c r="K41">
        <f>""</f>
        <v/>
      </c>
    </row>
    <row r="42">
      <c r="B42">
        <f>""</f>
        <v/>
      </c>
      <c r="K42">
        <f>""</f>
        <v/>
      </c>
    </row>
    <row r="43">
      <c r="B43">
        <f>""</f>
        <v/>
      </c>
      <c r="K43">
        <f>""</f>
        <v/>
      </c>
    </row>
    <row r="44">
      <c r="B44">
        <f>""</f>
        <v/>
      </c>
      <c r="K44">
        <f>""</f>
        <v/>
      </c>
    </row>
    <row r="45">
      <c r="B45">
        <f>""</f>
        <v/>
      </c>
      <c r="K45">
        <f>""</f>
        <v/>
      </c>
    </row>
    <row r="46">
      <c r="B46">
        <f>""</f>
        <v/>
      </c>
      <c r="K46">
        <f>""</f>
        <v/>
      </c>
    </row>
    <row r="47">
      <c r="B47">
        <f>""</f>
        <v/>
      </c>
      <c r="K47">
        <f>""</f>
        <v/>
      </c>
    </row>
    <row r="48">
      <c r="B48">
        <f>""</f>
        <v/>
      </c>
      <c r="K48">
        <f>""</f>
        <v/>
      </c>
    </row>
    <row r="49">
      <c r="B49">
        <f>""</f>
        <v/>
      </c>
      <c r="K49">
        <f>""</f>
        <v/>
      </c>
    </row>
    <row r="50">
      <c r="B50">
        <f>""</f>
        <v/>
      </c>
      <c r="K50">
        <f>""</f>
        <v/>
      </c>
    </row>
    <row r="51">
      <c r="B51">
        <f>""</f>
        <v/>
      </c>
      <c r="K51">
        <f>""</f>
        <v/>
      </c>
    </row>
    <row r="52">
      <c r="B52">
        <f>""</f>
        <v/>
      </c>
      <c r="K52">
        <f>""</f>
        <v/>
      </c>
    </row>
    <row r="53">
      <c r="B53">
        <f>""</f>
        <v/>
      </c>
      <c r="K53">
        <f>""</f>
        <v/>
      </c>
    </row>
    <row r="54">
      <c r="B54">
        <f>""</f>
        <v/>
      </c>
      <c r="K54">
        <f>""</f>
        <v/>
      </c>
    </row>
    <row r="55">
      <c r="B55">
        <f>""</f>
        <v/>
      </c>
      <c r="K55">
        <f>""</f>
        <v/>
      </c>
    </row>
    <row r="56">
      <c r="B56">
        <f>""</f>
        <v/>
      </c>
      <c r="K56">
        <f>""</f>
        <v/>
      </c>
    </row>
    <row r="57">
      <c r="B57">
        <f>""</f>
        <v/>
      </c>
      <c r="K57">
        <f>""</f>
        <v/>
      </c>
    </row>
    <row r="58">
      <c r="B58">
        <f>""</f>
        <v/>
      </c>
      <c r="K58">
        <f>""</f>
        <v/>
      </c>
    </row>
    <row r="59">
      <c r="B59">
        <f>""</f>
        <v/>
      </c>
      <c r="K59">
        <f>""</f>
        <v/>
      </c>
    </row>
    <row r="60">
      <c r="B60">
        <f>""</f>
        <v/>
      </c>
      <c r="K60">
        <f>""</f>
        <v/>
      </c>
    </row>
    <row r="61">
      <c r="B61">
        <f>""</f>
        <v/>
      </c>
      <c r="K61">
        <f>""</f>
        <v/>
      </c>
    </row>
    <row r="62">
      <c r="B62">
        <f>""</f>
        <v/>
      </c>
      <c r="K62">
        <f>""</f>
        <v/>
      </c>
    </row>
    <row r="63">
      <c r="B63">
        <f>""</f>
        <v/>
      </c>
      <c r="K63">
        <f>""</f>
        <v/>
      </c>
    </row>
    <row r="64">
      <c r="B64">
        <f>""</f>
        <v/>
      </c>
      <c r="K64">
        <f>""</f>
        <v/>
      </c>
    </row>
    <row r="65">
      <c r="B65">
        <f>""</f>
        <v/>
      </c>
      <c r="K65">
        <f>""</f>
        <v/>
      </c>
    </row>
    <row r="66">
      <c r="B66">
        <f>""</f>
        <v/>
      </c>
      <c r="K66">
        <f>""</f>
        <v/>
      </c>
    </row>
    <row r="67">
      <c r="B67">
        <f>""</f>
        <v/>
      </c>
      <c r="K67">
        <f>""</f>
        <v/>
      </c>
    </row>
    <row r="68">
      <c r="B68">
        <f>""</f>
        <v/>
      </c>
      <c r="K68">
        <f>""</f>
        <v/>
      </c>
    </row>
    <row r="69">
      <c r="B69">
        <f>""</f>
        <v/>
      </c>
      <c r="K69">
        <f>""</f>
        <v/>
      </c>
    </row>
    <row r="70">
      <c r="B70">
        <f>""</f>
        <v/>
      </c>
      <c r="K70">
        <f>""</f>
        <v/>
      </c>
    </row>
    <row r="71">
      <c r="B71">
        <f>""</f>
        <v/>
      </c>
      <c r="K71">
        <f>""</f>
        <v/>
      </c>
    </row>
    <row r="72">
      <c r="B72">
        <f>""</f>
        <v/>
      </c>
      <c r="K72">
        <f>""</f>
        <v/>
      </c>
    </row>
    <row r="73">
      <c r="B73">
        <f>""</f>
        <v/>
      </c>
      <c r="K73">
        <f>""</f>
        <v/>
      </c>
    </row>
    <row r="74">
      <c r="B74">
        <f>""</f>
        <v/>
      </c>
      <c r="K74">
        <f>""</f>
        <v/>
      </c>
    </row>
    <row r="75">
      <c r="B75">
        <f>""</f>
        <v/>
      </c>
      <c r="K75">
        <f>""</f>
        <v/>
      </c>
    </row>
    <row r="76">
      <c r="B76">
        <f>""</f>
        <v/>
      </c>
      <c r="K76">
        <f>""</f>
        <v/>
      </c>
    </row>
    <row r="77">
      <c r="B77">
        <f>""</f>
        <v/>
      </c>
      <c r="K77">
        <f>""</f>
        <v/>
      </c>
    </row>
    <row r="78">
      <c r="B78">
        <f>""</f>
        <v/>
      </c>
      <c r="K78">
        <f>""</f>
        <v/>
      </c>
    </row>
    <row r="79">
      <c r="B79">
        <f>""</f>
        <v/>
      </c>
      <c r="K79">
        <f>""</f>
        <v/>
      </c>
    </row>
    <row r="80">
      <c r="B80">
        <f>""</f>
        <v/>
      </c>
      <c r="K80">
        <f>""</f>
        <v/>
      </c>
    </row>
    <row r="81">
      <c r="B81">
        <f>""</f>
        <v/>
      </c>
      <c r="K81">
        <f>""</f>
        <v/>
      </c>
    </row>
    <row r="82">
      <c r="B82">
        <f>""</f>
        <v/>
      </c>
      <c r="K82">
        <f>""</f>
        <v/>
      </c>
    </row>
    <row r="83">
      <c r="B83">
        <f>""</f>
        <v/>
      </c>
      <c r="K83">
        <f>""</f>
        <v/>
      </c>
    </row>
    <row r="84">
      <c r="B84">
        <f>""</f>
        <v/>
      </c>
      <c r="K84">
        <f>""</f>
        <v/>
      </c>
    </row>
    <row r="85">
      <c r="B85">
        <f>""</f>
        <v/>
      </c>
      <c r="K85">
        <f>""</f>
        <v/>
      </c>
    </row>
    <row r="86">
      <c r="B86">
        <f>""</f>
        <v/>
      </c>
      <c r="K86">
        <f>""</f>
        <v/>
      </c>
    </row>
    <row r="87">
      <c r="B87">
        <f>""</f>
        <v/>
      </c>
      <c r="K87">
        <f>""</f>
        <v/>
      </c>
    </row>
    <row r="88">
      <c r="B88">
        <f>""</f>
        <v/>
      </c>
      <c r="K88">
        <f>""</f>
        <v/>
      </c>
    </row>
    <row r="89">
      <c r="B89">
        <f>""</f>
        <v/>
      </c>
      <c r="K89">
        <f>""</f>
        <v/>
      </c>
    </row>
    <row r="90">
      <c r="B90">
        <f>""</f>
        <v/>
      </c>
      <c r="K90">
        <f>""</f>
        <v/>
      </c>
    </row>
    <row r="91">
      <c r="B91">
        <f>""</f>
        <v/>
      </c>
      <c r="K91">
        <f>""</f>
        <v/>
      </c>
    </row>
    <row r="92">
      <c r="B92">
        <f>""</f>
        <v/>
      </c>
      <c r="K92">
        <f>""</f>
        <v/>
      </c>
    </row>
    <row r="93">
      <c r="B93">
        <f>""</f>
        <v/>
      </c>
      <c r="K93">
        <f>""</f>
        <v/>
      </c>
    </row>
    <row r="94">
      <c r="B94">
        <f>""</f>
        <v/>
      </c>
      <c r="K94">
        <f>""</f>
        <v/>
      </c>
    </row>
    <row r="95">
      <c r="B95">
        <f>""</f>
        <v/>
      </c>
      <c r="K95">
        <f>""</f>
        <v/>
      </c>
    </row>
    <row r="96">
      <c r="B96">
        <f>""</f>
        <v/>
      </c>
      <c r="K96">
        <f>""</f>
        <v/>
      </c>
    </row>
    <row r="97">
      <c r="B97">
        <f>""</f>
        <v/>
      </c>
      <c r="K97">
        <f>""</f>
        <v/>
      </c>
    </row>
    <row r="98">
      <c r="B98">
        <f>""</f>
        <v/>
      </c>
      <c r="K98">
        <f>""</f>
        <v/>
      </c>
    </row>
    <row r="99">
      <c r="B99">
        <f>""</f>
        <v/>
      </c>
      <c r="K99">
        <f>""</f>
        <v/>
      </c>
    </row>
    <row r="100">
      <c r="B100">
        <f>""</f>
        <v/>
      </c>
      <c r="K100">
        <f>""</f>
        <v/>
      </c>
    </row>
    <row r="101">
      <c r="B101">
        <f>""</f>
        <v/>
      </c>
      <c r="K101">
        <f>""</f>
        <v/>
      </c>
    </row>
  </sheetData>
  <mergeCells count="1">
    <mergeCell ref="A1:H1"/>
  </mergeCells>
  <conditionalFormatting sqref="B30:H30">
    <cfRule type="expression" priority="1" dxfId="0">
      <formula>COUNTIF($B30,"*OK*")&gt;0</formula>
    </cfRule>
    <cfRule type="expression" priority="2" dxfId="1">
      <formula>COUNTIF($B30,"*Rever totais*")&gt;0</formula>
    </cfRule>
  </conditionalFormatting>
  <conditionalFormatting sqref="B28:H29">
    <cfRule type="expression" priority="3" dxfId="2">
      <formula>OR(COUNTIF($B28,"*Reveja*")&gt;0,COUNTIF($B29,"*Existem*")&gt;0)</formula>
    </cfRule>
  </conditionalFormatting>
  <hyperlinks>
    <hyperlink xmlns:r="http://schemas.openxmlformats.org/officeDocument/2006/relationships" ref="A35" r:id="rId1"/>
    <hyperlink xmlns:r="http://schemas.openxmlformats.org/officeDocument/2006/relationships" ref="D35" r:id="rId2"/>
    <hyperlink xmlns:r="http://schemas.openxmlformats.org/officeDocument/2006/relationships" ref="G35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0"/>
  <sheetViews>
    <sheetView showGridLines="0" workbookViewId="0">
      <pane xSplit="3" ySplit="20" topLeftCell="D21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2" customWidth="1" min="1" max="1"/>
    <col width="20" customWidth="1" min="2" max="2"/>
    <col width="4" customWidth="1" min="3" max="3"/>
    <col width="8" customWidth="1" min="4" max="4"/>
    <col width="14" customWidth="1" min="5" max="5"/>
    <col width="22" customWidth="1" min="6" max="6"/>
    <col width="42" customWidth="1" min="7" max="7"/>
    <col width="20" customWidth="1" min="8" max="8"/>
    <col width="14" customWidth="1" min="9" max="9"/>
    <col width="16" customWidth="1" min="10" max="10"/>
    <col width="22" customWidth="1" min="11" max="11"/>
    <col width="21" customWidth="1" min="12" max="12"/>
    <col width="34" customWidth="1" min="13" max="13"/>
  </cols>
  <sheetData>
    <row r="1">
      <c r="A1" s="1" t="inlineStr">
        <is>
          <t>Estimativa de IRC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  <c r="M1" s="45" t="n"/>
    </row>
    <row r="2">
      <c r="A2" s="2" t="inlineStr">
        <is>
          <t>Preencher apenas células amarelas. As células cinzentas são calculadas automaticamente.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>
      <c r="A4" s="18" t="inlineStr">
        <is>
          <t>Entidade</t>
        </is>
      </c>
      <c r="B4" s="21" t="inlineStr">
        <is>
          <t>Empresa Exemplo, Lda.</t>
        </is>
      </c>
      <c r="D4" s="22" t="inlineStr">
        <is>
          <t>Os dados iniciais são meramente demonstrativos e não correspondem a uma entidade real.</t>
        </is>
      </c>
      <c r="E4" s="44" t="n"/>
      <c r="F4" s="44" t="n"/>
      <c r="G4" s="44" t="n"/>
      <c r="H4" s="44" t="n"/>
      <c r="I4" s="44" t="n"/>
      <c r="J4" s="44" t="n"/>
      <c r="K4" s="44" t="n"/>
      <c r="L4" s="44" t="n"/>
      <c r="M4" s="45" t="n"/>
    </row>
    <row r="5">
      <c r="A5" s="18" t="inlineStr">
        <is>
          <t>NIF</t>
        </is>
      </c>
      <c r="B5" s="23" t="inlineStr">
        <is>
          <t>000000000</t>
        </is>
      </c>
      <c r="D5" s="22" t="inlineStr">
        <is>
          <t>O ano de referência é obtido da folha Parâmetros.</t>
        </is>
      </c>
      <c r="E5" s="44" t="n"/>
      <c r="F5" s="44" t="n"/>
      <c r="G5" s="44" t="n"/>
      <c r="H5" s="44" t="n"/>
      <c r="I5" s="44" t="n"/>
      <c r="J5" s="44" t="n"/>
      <c r="K5" s="44" t="n"/>
      <c r="L5" s="44" t="n"/>
      <c r="M5" s="45" t="n"/>
    </row>
    <row r="6">
      <c r="A6" s="18" t="inlineStr">
        <is>
          <t>Ano de referência</t>
        </is>
      </c>
      <c r="B6" s="24">
        <f>IFERROR('Parâmetros'!$B$5,"")</f>
        <v/>
      </c>
      <c r="D6" s="22" t="inlineStr">
        <is>
          <t>A configuração inicial de taxas e limite aplica-se apenas ao âmbito factual indicado para períodos iniciados em 2026.</t>
        </is>
      </c>
      <c r="E6" s="44" t="n"/>
      <c r="F6" s="44" t="n"/>
      <c r="G6" s="44" t="n"/>
      <c r="H6" s="44" t="n"/>
      <c r="I6" s="44" t="n"/>
      <c r="J6" s="44" t="n"/>
      <c r="K6" s="44" t="n"/>
      <c r="L6" s="44" t="n"/>
      <c r="M6" s="45" t="n"/>
    </row>
    <row r="7">
      <c r="A7" s="18" t="inlineStr">
        <is>
          <t>Início do período</t>
        </is>
      </c>
      <c r="B7" s="46" t="n">
        <v>46023</v>
      </c>
      <c r="D7" s="22" t="inlineStr">
        <is>
          <t>A validação do NIF confirma apenas o formato de nove algarismos; não confirma a sua validade.</t>
        </is>
      </c>
      <c r="E7" s="44" t="n"/>
      <c r="F7" s="44" t="n"/>
      <c r="G7" s="44" t="n"/>
      <c r="H7" s="44" t="n"/>
      <c r="I7" s="44" t="n"/>
      <c r="J7" s="44" t="n"/>
      <c r="K7" s="44" t="n"/>
      <c r="L7" s="44" t="n"/>
      <c r="M7" s="45" t="n"/>
    </row>
    <row r="8">
      <c r="A8" s="18" t="inlineStr">
        <is>
          <t>Fim do período</t>
        </is>
      </c>
      <c r="B8" s="46" t="n">
        <v>46387</v>
      </c>
    </row>
    <row r="10">
      <c r="A10" s="10" t="inlineStr">
        <is>
          <t>Apuramento da matéria coletável estimada</t>
        </is>
      </c>
      <c r="B10" s="10" t="n"/>
      <c r="D10" s="11" t="inlineStr">
        <is>
          <t>A matéria coletável é apurada a partir do lucro contabilístico e dos ajustamentos incluídos.</t>
        </is>
      </c>
    </row>
    <row r="11">
      <c r="A11" s="18" t="inlineStr">
        <is>
          <t>Lucro contabilístico antes de IRC</t>
        </is>
      </c>
      <c r="B11" s="26" t="n">
        <v>85000</v>
      </c>
    </row>
    <row r="12">
      <c r="A12" s="18" t="inlineStr">
        <is>
          <t>Ajustamentos positivos incluídos</t>
        </is>
      </c>
      <c r="B12" s="27">
        <f>IFERROR(SUMIFS($K$21:$K$120,$E$21:$E$120,"Adição",$L$21:$L$120,"Sim"),0)</f>
        <v/>
      </c>
      <c r="D12" s="11" t="inlineStr">
        <is>
          <t>Os ajustamentos marcados como “Não” não entram nos cálculos, mas permanecem visíveis para revisão.</t>
        </is>
      </c>
    </row>
    <row r="13">
      <c r="A13" s="18" t="inlineStr">
        <is>
          <t>Ajustamentos negativos incluídos</t>
        </is>
      </c>
      <c r="B13" s="27">
        <f>IFERROR(-SUMIFS($K$21:$K$120,$E$21:$E$120,"Dedução",$L$21:$L$120,"Sim"),0)</f>
        <v/>
      </c>
    </row>
    <row r="14">
      <c r="A14" s="18" t="inlineStr">
        <is>
          <t>Resultado fiscal estimado antes de limites não tratados</t>
        </is>
      </c>
      <c r="B14" s="27">
        <f>IFERROR(B11+B12-B13,0)</f>
        <v/>
      </c>
      <c r="D14" s="11" t="inlineStr">
        <is>
          <t>Se o resultado fiscal estimado for negativo, o modelo apresenta matéria coletável igual a zero para este cálculo indicativo.</t>
        </is>
      </c>
    </row>
    <row r="15">
      <c r="A15" s="18" t="inlineStr">
        <is>
          <t>Matéria coletável estimada para cálculo de IRC</t>
        </is>
      </c>
      <c r="B15" s="27">
        <f>IFERROR(MAX(0,B14),0)</f>
        <v/>
      </c>
    </row>
    <row r="16">
      <c r="A16" s="18" t="inlineStr">
        <is>
          <t>Impacto líquido de ajustamentos não incluídos (informativo)</t>
        </is>
      </c>
      <c r="B16" s="27">
        <f>IFERROR(SUMIFS($K$21:$K$120,$L$21:$L$120,"Não"),0)</f>
        <v/>
      </c>
      <c r="D16" s="11" t="inlineStr">
        <is>
          <t>O eventual tratamento de prejuízos fiscais não é apurado por este ficheiro.</t>
        </is>
      </c>
    </row>
    <row r="17">
      <c r="D17" s="11" t="inlineStr">
        <is>
          <t>A taxa reduzida só é aplicada quando o parâmetro de elegibilidade estiver assinalado como “Sim”.</t>
        </is>
      </c>
    </row>
    <row r="18">
      <c r="D18" s="11" t="inlineStr">
        <is>
          <t>As taxas e o limite são lidos exclusivamente da folha Parâmetros; a alteração do ano não os actualiza.</t>
        </is>
      </c>
    </row>
    <row r="19">
      <c r="A19" s="10" t="inlineStr">
        <is>
          <t>Cálculo de IRC</t>
        </is>
      </c>
      <c r="B19" s="10" t="n"/>
    </row>
    <row r="20">
      <c r="A20" s="18" t="inlineStr">
        <is>
          <t>Base à taxa reduzida</t>
        </is>
      </c>
      <c r="B20" s="27">
        <f>IFERROR(IF('Parâmetros'!$B$6="Sim",MIN(B15,'Parâmetros'!$B$9),0),0)</f>
        <v/>
      </c>
      <c r="D20" s="4" t="inlineStr">
        <is>
          <t>N.º</t>
        </is>
      </c>
      <c r="E20" s="4" t="inlineStr">
        <is>
          <t>Tipo</t>
        </is>
      </c>
      <c r="F20" s="4" t="inlineStr">
        <is>
          <t>Área / natureza</t>
        </is>
      </c>
      <c r="G20" s="4" t="inlineStr">
        <is>
          <t>Descrição</t>
        </is>
      </c>
      <c r="H20" s="4" t="inlineStr">
        <is>
          <t>Referência / documento</t>
        </is>
      </c>
      <c r="I20" s="4" t="inlineStr">
        <is>
          <t>Data</t>
        </is>
      </c>
      <c r="J20" s="4" t="inlineStr">
        <is>
          <t>Montante</t>
        </is>
      </c>
      <c r="K20" s="4" t="inlineStr">
        <is>
          <t>Impacto na matéria coletável</t>
        </is>
      </c>
      <c r="L20" s="4" t="inlineStr">
        <is>
          <t>Incluir na estimativa?</t>
        </is>
      </c>
      <c r="M20" s="4" t="inlineStr">
        <is>
          <t>Observações</t>
        </is>
      </c>
    </row>
    <row r="21">
      <c r="A21" s="18" t="inlineStr">
        <is>
          <t>IRC à taxa reduzida</t>
        </is>
      </c>
      <c r="B21" s="27">
        <f>IFERROR(B20*'Parâmetros'!$B$8,0)</f>
        <v/>
      </c>
      <c r="D21" s="28">
        <f>IFERROR(IF(E21="","",ROW()-20),"")</f>
        <v/>
      </c>
      <c r="E21" s="29" t="inlineStr">
        <is>
          <t>Adição</t>
        </is>
      </c>
      <c r="F21" s="29" t="inlineStr">
        <is>
          <t>Gastos</t>
        </is>
      </c>
      <c r="G21" s="29" t="inlineStr">
        <is>
          <t>Diferença positiva identificada na reconciliação de gastos</t>
        </is>
      </c>
      <c r="H21" s="29" t="inlineStr">
        <is>
          <t>RI-2026-001</t>
        </is>
      </c>
      <c r="I21" s="47" t="n">
        <v>46053</v>
      </c>
      <c r="J21" s="31" t="n">
        <v>2450</v>
      </c>
      <c r="K21" s="32">
        <f>IFERROR(IF(OR(E21="",J21=""),"",IF(E21="Adição",J21,IF(E21="Dedução",-J21,""))),"")</f>
        <v/>
      </c>
      <c r="L21" s="29" t="inlineStr">
        <is>
          <t>Sim</t>
        </is>
      </c>
      <c r="M21" s="29" t="inlineStr">
        <is>
          <t>Exemplo demonstrativo</t>
        </is>
      </c>
    </row>
    <row r="22">
      <c r="A22" s="18" t="inlineStr">
        <is>
          <t>Base à taxa geral</t>
        </is>
      </c>
      <c r="B22" s="27">
        <f>IFERROR(MAX(0,B15-B20),0)</f>
        <v/>
      </c>
      <c r="D22" s="28">
        <f>IFERROR(IF(E22="","",ROW()-20),"")</f>
        <v/>
      </c>
      <c r="E22" s="29" t="inlineStr">
        <is>
          <t>Adição</t>
        </is>
      </c>
      <c r="F22" s="29" t="inlineStr">
        <is>
          <t>Amortizações</t>
        </is>
      </c>
      <c r="G22" s="29" t="inlineStr">
        <is>
          <t>Ajuste positivo a confirmar no mapa de amortizações</t>
        </is>
      </c>
      <c r="H22" s="29" t="inlineStr">
        <is>
          <t>RI-2026-002</t>
        </is>
      </c>
      <c r="I22" s="47" t="n">
        <v>46081</v>
      </c>
      <c r="J22" s="31" t="n">
        <v>1800</v>
      </c>
      <c r="K22" s="32">
        <f>IFERROR(IF(OR(E22="",J22=""),"",IF(E22="Adição",J22,IF(E22="Dedução",-J22,""))),"")</f>
        <v/>
      </c>
      <c r="L22" s="29" t="inlineStr">
        <is>
          <t>Sim</t>
        </is>
      </c>
      <c r="M22" s="29" t="inlineStr">
        <is>
          <t>Rever documentação de suporte</t>
        </is>
      </c>
    </row>
    <row r="23">
      <c r="A23" s="18" t="inlineStr">
        <is>
          <t>IRC à taxa geral</t>
        </is>
      </c>
      <c r="B23" s="27">
        <f>IFERROR(B22*'Parâmetros'!$B$7,0)</f>
        <v/>
      </c>
      <c r="D23" s="28">
        <f>IFERROR(IF(E23="","",ROW()-20),"")</f>
        <v/>
      </c>
      <c r="E23" s="29" t="inlineStr">
        <is>
          <t>Adição</t>
        </is>
      </c>
      <c r="F23" s="29" t="inlineStr">
        <is>
          <t>Viaturas</t>
        </is>
      </c>
      <c r="G23" s="29" t="inlineStr">
        <is>
          <t>Ajuste positivo identificado no mapa interno de viaturas</t>
        </is>
      </c>
      <c r="H23" s="29" t="inlineStr">
        <is>
          <t>RI-2026-003</t>
        </is>
      </c>
      <c r="I23" s="47" t="n">
        <v>46112</v>
      </c>
      <c r="J23" s="31" t="n">
        <v>950</v>
      </c>
      <c r="K23" s="32">
        <f>IFERROR(IF(OR(E23="",J23=""),"",IF(E23="Adição",J23,IF(E23="Dedução",-J23,""))),"")</f>
        <v/>
      </c>
      <c r="L23" s="29" t="inlineStr">
        <is>
          <t>Sim</t>
        </is>
      </c>
      <c r="M23" s="29" t="inlineStr">
        <is>
          <t>Exemplo demonstrativo</t>
        </is>
      </c>
    </row>
    <row r="24">
      <c r="A24" s="18" t="inlineStr">
        <is>
          <t>IRC estimado</t>
        </is>
      </c>
      <c r="B24" s="33">
        <f>IFERROR(B21+B23,0)</f>
        <v/>
      </c>
      <c r="D24" s="28">
        <f>IFERROR(IF(E24="","",ROW()-20),"")</f>
        <v/>
      </c>
      <c r="E24" s="29" t="inlineStr">
        <is>
          <t>Adição</t>
        </is>
      </c>
      <c r="F24" s="29" t="inlineStr">
        <is>
          <t>Provisões</t>
        </is>
      </c>
      <c r="G24" s="29" t="inlineStr">
        <is>
          <t>Ajuste positivo pendente de confirmação</t>
        </is>
      </c>
      <c r="H24" s="29" t="inlineStr">
        <is>
          <t>RI-2026-004</t>
        </is>
      </c>
      <c r="I24" s="47" t="n">
        <v>46142</v>
      </c>
      <c r="J24" s="31" t="n">
        <v>1200</v>
      </c>
      <c r="K24" s="32">
        <f>IFERROR(IF(OR(E24="",J24=""),"",IF(E24="Adição",J24,IF(E24="Dedução",-J24,""))),"")</f>
        <v/>
      </c>
      <c r="L24" s="29" t="inlineStr">
        <is>
          <t>Não</t>
        </is>
      </c>
      <c r="M24" s="29" t="inlineStr">
        <is>
          <t>Excluído até confirmação</t>
        </is>
      </c>
    </row>
    <row r="25">
      <c r="D25" s="28">
        <f>IFERROR(IF(E25="","",ROW()-20),"")</f>
        <v/>
      </c>
      <c r="E25" s="29" t="inlineStr">
        <is>
          <t>Adição</t>
        </is>
      </c>
      <c r="F25" s="29" t="inlineStr">
        <is>
          <t>Encargos financeiros</t>
        </is>
      </c>
      <c r="G25" s="29" t="inlineStr">
        <is>
          <t>Ajuste positivo identificado na revisão interna</t>
        </is>
      </c>
      <c r="H25" s="29" t="inlineStr">
        <is>
          <t>RI-2026-005</t>
        </is>
      </c>
      <c r="I25" s="47" t="n">
        <v>46173</v>
      </c>
      <c r="J25" s="31" t="n">
        <v>600</v>
      </c>
      <c r="K25" s="32">
        <f>IFERROR(IF(OR(E25="",J25=""),"",IF(E25="Adição",J25,IF(E25="Dedução",-J25,""))),"")</f>
        <v/>
      </c>
      <c r="L25" s="29" t="inlineStr">
        <is>
          <t>Sim</t>
        </is>
      </c>
      <c r="M25" s="29" t="inlineStr">
        <is>
          <t>Exemplo demonstrativo</t>
        </is>
      </c>
    </row>
    <row r="26">
      <c r="A26" s="10" t="inlineStr">
        <is>
          <t>Outros encargos estimados</t>
        </is>
      </c>
      <c r="B26" s="10" t="n"/>
      <c r="D26" s="28">
        <f>IFERROR(IF(E26="","",ROW()-20),"")</f>
        <v/>
      </c>
      <c r="E26" s="29" t="inlineStr">
        <is>
          <t>Dedução</t>
        </is>
      </c>
      <c r="F26" s="29" t="inlineStr">
        <is>
          <t>Rendimentos</t>
        </is>
      </c>
      <c r="G26" s="29" t="inlineStr">
        <is>
          <t>Ajuste negativo identificado na reconciliação de rendimentos</t>
        </is>
      </c>
      <c r="H26" s="29" t="inlineStr">
        <is>
          <t>RI-2026-006</t>
        </is>
      </c>
      <c r="I26" s="47" t="n">
        <v>46203</v>
      </c>
      <c r="J26" s="31" t="n">
        <v>1100</v>
      </c>
      <c r="K26" s="32">
        <f>IFERROR(IF(OR(E26="",J26=""),"",IF(E26="Adição",J26,IF(E26="Dedução",-J26,""))),"")</f>
        <v/>
      </c>
      <c r="L26" s="29" t="inlineStr">
        <is>
          <t>Sim</t>
        </is>
      </c>
      <c r="M26" s="29" t="inlineStr">
        <is>
          <t>Exemplo demonstrativo</t>
        </is>
      </c>
    </row>
    <row r="27">
      <c r="A27" s="18" t="inlineStr">
        <is>
          <t>Base de derrama municipal utilizada na estimativa</t>
        </is>
      </c>
      <c r="B27" s="26" t="n">
        <v>88530</v>
      </c>
      <c r="D27" s="28">
        <f>IFERROR(IF(E27="","",ROW()-20),"")</f>
        <v/>
      </c>
      <c r="E27" s="29" t="inlineStr">
        <is>
          <t>Dedução</t>
        </is>
      </c>
      <c r="F27" s="29" t="inlineStr">
        <is>
          <t>Provisões</t>
        </is>
      </c>
      <c r="G27" s="29" t="inlineStr">
        <is>
          <t>Reversão de ajuste de período anterior a confirmar</t>
        </is>
      </c>
      <c r="H27" s="29" t="inlineStr">
        <is>
          <t>RI-2026-007</t>
        </is>
      </c>
      <c r="I27" s="47" t="n">
        <v>46234</v>
      </c>
      <c r="J27" s="31" t="n">
        <v>720</v>
      </c>
      <c r="K27" s="32">
        <f>IFERROR(IF(OR(E27="",J27=""),"",IF(E27="Adição",J27,IF(E27="Dedução",-J27,""))),"")</f>
        <v/>
      </c>
      <c r="L27" s="29" t="inlineStr">
        <is>
          <t>Sim</t>
        </is>
      </c>
      <c r="M27" s="29" t="inlineStr">
        <is>
          <t>Rever suporte documental</t>
        </is>
      </c>
    </row>
    <row r="28">
      <c r="A28" s="18" t="inlineStr">
        <is>
          <t>Taxa de derrama municipal</t>
        </is>
      </c>
      <c r="B28" s="48">
        <f>IFERROR('Parâmetros'!$B$10,0)</f>
        <v/>
      </c>
      <c r="D28" s="28">
        <f>IFERROR(IF(E28="","",ROW()-20),"")</f>
        <v/>
      </c>
      <c r="E28" s="29" t="inlineStr">
        <is>
          <t>Dedução</t>
        </is>
      </c>
      <c r="F28" s="29" t="inlineStr">
        <is>
          <t>Correções</t>
        </is>
      </c>
      <c r="G28" s="29" t="inlineStr">
        <is>
          <t>Correção negativa suportada por reconciliação interna</t>
        </is>
      </c>
      <c r="H28" s="29" t="inlineStr">
        <is>
          <t>RI-2026-008</t>
        </is>
      </c>
      <c r="I28" s="47" t="n">
        <v>46265</v>
      </c>
      <c r="J28" s="31" t="n">
        <v>450</v>
      </c>
      <c r="K28" s="32">
        <f>IFERROR(IF(OR(E28="",J28=""),"",IF(E28="Adição",J28,IF(E28="Dedução",-J28,""))),"")</f>
        <v/>
      </c>
      <c r="L28" s="29" t="inlineStr">
        <is>
          <t>Sim</t>
        </is>
      </c>
      <c r="M28" s="29" t="inlineStr">
        <is>
          <t>Exemplo demonstrativo</t>
        </is>
      </c>
    </row>
    <row r="29">
      <c r="A29" s="18" t="inlineStr">
        <is>
          <t>Derrama municipal estimada</t>
        </is>
      </c>
      <c r="B29" s="27">
        <f>IFERROR(B27*B28,0)</f>
        <v/>
      </c>
      <c r="D29" s="28">
        <f>IFERROR(IF(E29="","",ROW()-20),"")</f>
        <v/>
      </c>
      <c r="E29" s="29" t="inlineStr">
        <is>
          <t>Dedução</t>
        </is>
      </c>
      <c r="F29" s="29" t="inlineStr">
        <is>
          <t>Outros</t>
        </is>
      </c>
      <c r="G29" s="29" t="inlineStr">
        <is>
          <t>Ajuste negativo pendente de confirmação</t>
        </is>
      </c>
      <c r="H29" s="29" t="inlineStr">
        <is>
          <t>RI-2026-009</t>
        </is>
      </c>
      <c r="I29" s="47" t="n">
        <v>46295</v>
      </c>
      <c r="J29" s="31" t="n">
        <v>800</v>
      </c>
      <c r="K29" s="32">
        <f>IFERROR(IF(OR(E29="",J29=""),"",IF(E29="Adição",J29,IF(E29="Dedução",-J29,""))),"")</f>
        <v/>
      </c>
      <c r="L29" s="29" t="inlineStr">
        <is>
          <t>Não</t>
        </is>
      </c>
      <c r="M29" s="29" t="inlineStr">
        <is>
          <t>Excluído até confirmação</t>
        </is>
      </c>
    </row>
    <row r="30">
      <c r="A30" s="18" t="inlineStr">
        <is>
          <t>Derrama estadual estimada</t>
        </is>
      </c>
      <c r="B30" s="26" t="n">
        <v>0</v>
      </c>
      <c r="D30" s="28">
        <f>IFERROR(IF(E30="","",ROW()-20),"")</f>
        <v/>
      </c>
      <c r="E30" s="29" t="n"/>
      <c r="F30" s="29" t="n"/>
      <c r="G30" s="29" t="n"/>
      <c r="H30" s="29" t="n"/>
      <c r="I30" s="47" t="n"/>
      <c r="J30" s="31" t="n"/>
      <c r="K30" s="32">
        <f>IFERROR(IF(OR(E30="",J30=""),"",IF(E30="Adição",J30,IF(E30="Dedução",-J30,""))),"")</f>
        <v/>
      </c>
      <c r="L30" s="29" t="n"/>
      <c r="M30" s="29" t="n"/>
    </row>
    <row r="31">
      <c r="A31" s="18" t="inlineStr">
        <is>
          <t>Tributações autónomas estimadas</t>
        </is>
      </c>
      <c r="B31" s="26" t="n">
        <v>0</v>
      </c>
      <c r="D31" s="28">
        <f>IFERROR(IF(E31="","",ROW()-20),"")</f>
        <v/>
      </c>
      <c r="E31" s="29" t="n"/>
      <c r="F31" s="29" t="n"/>
      <c r="G31" s="29" t="n"/>
      <c r="H31" s="29" t="n"/>
      <c r="I31" s="47" t="n"/>
      <c r="J31" s="31" t="n"/>
      <c r="K31" s="32">
        <f>IFERROR(IF(OR(E31="",J31=""),"",IF(E31="Adição",J31,IF(E31="Dedução",-J31,""))),"")</f>
        <v/>
      </c>
      <c r="L31" s="29" t="n"/>
      <c r="M31" s="29" t="n"/>
    </row>
    <row r="32">
      <c r="A32" s="18" t="inlineStr">
        <is>
          <t>Total de encargos estimados</t>
        </is>
      </c>
      <c r="B32" s="33">
        <f>IFERROR(B24+B29+B30+B31,0)</f>
        <v/>
      </c>
      <c r="D32" s="28">
        <f>IFERROR(IF(E32="","",ROW()-20),"")</f>
        <v/>
      </c>
      <c r="E32" s="29" t="n"/>
      <c r="F32" s="29" t="n"/>
      <c r="G32" s="29" t="n"/>
      <c r="H32" s="29" t="n"/>
      <c r="I32" s="47" t="n"/>
      <c r="J32" s="31" t="n"/>
      <c r="K32" s="32">
        <f>IFERROR(IF(OR(E32="",J32=""),"",IF(E32="Adição",J32,IF(E32="Dedução",-J32,""))),"")</f>
        <v/>
      </c>
      <c r="L32" s="29" t="n"/>
      <c r="M32" s="29" t="n"/>
    </row>
    <row r="33">
      <c r="D33" s="28">
        <f>IFERROR(IF(E33="","",ROW()-20),"")</f>
        <v/>
      </c>
      <c r="E33" s="29" t="n"/>
      <c r="F33" s="29" t="n"/>
      <c r="G33" s="29" t="n"/>
      <c r="H33" s="29" t="n"/>
      <c r="I33" s="47" t="n"/>
      <c r="J33" s="31" t="n"/>
      <c r="K33" s="32">
        <f>IFERROR(IF(OR(E33="",J33=""),"",IF(E33="Adição",J33,IF(E33="Dedução",-J33,""))),"")</f>
        <v/>
      </c>
      <c r="L33" s="29" t="n"/>
      <c r="M33" s="29" t="n"/>
    </row>
    <row r="34">
      <c r="A34" s="18" t="inlineStr">
        <is>
          <t>Pagamentos por conta já efectuados</t>
        </is>
      </c>
      <c r="B34" s="26" t="n">
        <v>3500</v>
      </c>
      <c r="D34" s="28">
        <f>IFERROR(IF(E34="","",ROW()-20),"")</f>
        <v/>
      </c>
      <c r="E34" s="29" t="n"/>
      <c r="F34" s="29" t="n"/>
      <c r="G34" s="29" t="n"/>
      <c r="H34" s="29" t="n"/>
      <c r="I34" s="47" t="n"/>
      <c r="J34" s="31" t="n"/>
      <c r="K34" s="32">
        <f>IFERROR(IF(OR(E34="",J34=""),"",IF(E34="Adição",J34,IF(E34="Dedução",-J34,""))),"")</f>
        <v/>
      </c>
      <c r="L34" s="29" t="n"/>
      <c r="M34" s="29" t="n"/>
    </row>
    <row r="35">
      <c r="A35" s="18" t="inlineStr">
        <is>
          <t>Retenções na fonte suportadas</t>
        </is>
      </c>
      <c r="B35" s="26" t="n">
        <v>250</v>
      </c>
      <c r="D35" s="28">
        <f>IFERROR(IF(E35="","",ROW()-20),"")</f>
        <v/>
      </c>
      <c r="E35" s="29" t="n"/>
      <c r="F35" s="29" t="n"/>
      <c r="G35" s="29" t="n"/>
      <c r="H35" s="29" t="n"/>
      <c r="I35" s="47" t="n"/>
      <c r="J35" s="31" t="n"/>
      <c r="K35" s="32">
        <f>IFERROR(IF(OR(E35="",J35=""),"",IF(E35="Adição",J35,IF(E35="Dedução",-J35,""))),"")</f>
        <v/>
      </c>
      <c r="L35" s="29" t="n"/>
      <c r="M35" s="29" t="n"/>
    </row>
    <row r="36">
      <c r="A36" s="18" t="inlineStr">
        <is>
          <t>Total de pagamentos e retenções</t>
        </is>
      </c>
      <c r="B36" s="27">
        <f>IFERROR(B34+B35,0)</f>
        <v/>
      </c>
      <c r="D36" s="28">
        <f>IFERROR(IF(E36="","",ROW()-20),"")</f>
        <v/>
      </c>
      <c r="E36" s="29" t="n"/>
      <c r="F36" s="29" t="n"/>
      <c r="G36" s="29" t="n"/>
      <c r="H36" s="29" t="n"/>
      <c r="I36" s="47" t="n"/>
      <c r="J36" s="31" t="n"/>
      <c r="K36" s="32">
        <f>IFERROR(IF(OR(E36="",J36=""),"",IF(E36="Adição",J36,IF(E36="Dedução",-J36,""))),"")</f>
        <v/>
      </c>
      <c r="L36" s="29" t="n"/>
      <c r="M36" s="29" t="n"/>
    </row>
    <row r="37">
      <c r="A37" s="18" t="inlineStr">
        <is>
          <t>Saldo estimado (positivo = valor a pagar)</t>
        </is>
      </c>
      <c r="B37" s="33">
        <f>IFERROR(B32-B36,0)</f>
        <v/>
      </c>
      <c r="D37" s="28">
        <f>IFERROR(IF(E37="","",ROW()-20),"")</f>
        <v/>
      </c>
      <c r="E37" s="29" t="n"/>
      <c r="F37" s="29" t="n"/>
      <c r="G37" s="29" t="n"/>
      <c r="H37" s="29" t="n"/>
      <c r="I37" s="47" t="n"/>
      <c r="J37" s="31" t="n"/>
      <c r="K37" s="32">
        <f>IFERROR(IF(OR(E37="",J37=""),"",IF(E37="Adição",J37,IF(E37="Dedução",-J37,""))),"")</f>
        <v/>
      </c>
      <c r="L37" s="29" t="n"/>
      <c r="M37" s="29" t="n"/>
    </row>
    <row r="38">
      <c r="A38" s="18" t="inlineStr">
        <is>
          <t>Estado da estimativa</t>
        </is>
      </c>
      <c r="B38" s="35">
        <f>IFERROR(IF(B37&gt;0,"Estimativa: valor a pagar",IF(B37&lt;0,"Estimativa: pagamentos/retenções superiores aos encargos","Estimativa sem diferença")),"Rever dados")</f>
        <v/>
      </c>
      <c r="D38" s="28">
        <f>IFERROR(IF(E38="","",ROW()-20),"")</f>
        <v/>
      </c>
      <c r="E38" s="29" t="n"/>
      <c r="F38" s="29" t="n"/>
      <c r="G38" s="29" t="n"/>
      <c r="H38" s="29" t="n"/>
      <c r="I38" s="47" t="n"/>
      <c r="J38" s="31" t="n"/>
      <c r="K38" s="32">
        <f>IFERROR(IF(OR(E38="",J38=""),"",IF(E38="Adição",J38,IF(E38="Dedução",-J38,""))),"")</f>
        <v/>
      </c>
      <c r="L38" s="29" t="n"/>
      <c r="M38" s="29" t="n"/>
    </row>
    <row r="39">
      <c r="D39" s="28">
        <f>IFERROR(IF(E39="","",ROW()-20),"")</f>
        <v/>
      </c>
      <c r="E39" s="29" t="n"/>
      <c r="F39" s="29" t="n"/>
      <c r="G39" s="29" t="n"/>
      <c r="H39" s="29" t="n"/>
      <c r="I39" s="47" t="n"/>
      <c r="J39" s="31" t="n"/>
      <c r="K39" s="32">
        <f>IFERROR(IF(OR(E39="",J39=""),"",IF(E39="Adição",J39,IF(E39="Dedução",-J39,""))),"")</f>
        <v/>
      </c>
      <c r="L39" s="29" t="n"/>
      <c r="M39" s="29" t="n"/>
    </row>
    <row r="40">
      <c r="A40" s="10" t="inlineStr">
        <is>
          <t>Controlo final dos totais</t>
        </is>
      </c>
      <c r="B40" s="10" t="n"/>
      <c r="D40" s="28">
        <f>IFERROR(IF(E40="","",ROW()-20),"")</f>
        <v/>
      </c>
      <c r="E40" s="29" t="n"/>
      <c r="F40" s="29" t="n"/>
      <c r="G40" s="29" t="n"/>
      <c r="H40" s="29" t="n"/>
      <c r="I40" s="47" t="n"/>
      <c r="J40" s="31" t="n"/>
      <c r="K40" s="32">
        <f>IFERROR(IF(OR(E40="",J40=""),"",IF(E40="Adição",J40,IF(E40="Dedução",-J40,""))),"")</f>
        <v/>
      </c>
      <c r="L40" s="29" t="n"/>
      <c r="M40" s="29" t="n"/>
    </row>
    <row r="41">
      <c r="A41" s="18" t="inlineStr">
        <is>
          <t>Diferença no controlo dos ajustamentos</t>
        </is>
      </c>
      <c r="B41" s="27">
        <f>IFERROR((B12-B13)-SUMIFS($K$21:$K$120,$L$21:$L$120,"Sim"),0)</f>
        <v/>
      </c>
      <c r="D41" s="28">
        <f>IFERROR(IF(E41="","",ROW()-20),"")</f>
        <v/>
      </c>
      <c r="E41" s="29" t="n"/>
      <c r="F41" s="29" t="n"/>
      <c r="G41" s="29" t="n"/>
      <c r="H41" s="29" t="n"/>
      <c r="I41" s="47" t="n"/>
      <c r="J41" s="31" t="n"/>
      <c r="K41" s="32">
        <f>IFERROR(IF(OR(E41="",J41=""),"",IF(E41="Adição",J41,IF(E41="Dedução",-J41,""))),"")</f>
        <v/>
      </c>
      <c r="L41" s="29" t="n"/>
      <c r="M41" s="29" t="n"/>
    </row>
    <row r="42">
      <c r="A42" s="18" t="inlineStr">
        <is>
          <t>Diferença no controlo dos encargos</t>
        </is>
      </c>
      <c r="B42" s="27">
        <f>IFERROR(B32-(B24+B29+B30+B31),0)</f>
        <v/>
      </c>
      <c r="D42" s="28">
        <f>IFERROR(IF(E42="","",ROW()-20),"")</f>
        <v/>
      </c>
      <c r="E42" s="29" t="n"/>
      <c r="F42" s="29" t="n"/>
      <c r="G42" s="29" t="n"/>
      <c r="H42" s="29" t="n"/>
      <c r="I42" s="47" t="n"/>
      <c r="J42" s="31" t="n"/>
      <c r="K42" s="32">
        <f>IFERROR(IF(OR(E42="",J42=""),"",IF(E42="Adição",J42,IF(E42="Dedução",-J42,""))),"")</f>
        <v/>
      </c>
      <c r="L42" s="29" t="n"/>
      <c r="M42" s="29" t="n"/>
    </row>
    <row r="43">
      <c r="A43" s="18" t="inlineStr">
        <is>
          <t>Estado do controlo</t>
        </is>
      </c>
      <c r="B43" s="8">
        <f>IFERROR(IF(AND(ABS(B41)&lt;='Parâmetros'!$B$12,ABS(B42)&lt;='Parâmetros'!$B$12),"OK","Rever totais"),"Rever totais")</f>
        <v/>
      </c>
      <c r="D43" s="28">
        <f>IFERROR(IF(E43="","",ROW()-20),"")</f>
        <v/>
      </c>
      <c r="E43" s="29" t="n"/>
      <c r="F43" s="29" t="n"/>
      <c r="G43" s="29" t="n"/>
      <c r="H43" s="29" t="n"/>
      <c r="I43" s="47" t="n"/>
      <c r="J43" s="31" t="n"/>
      <c r="K43" s="32">
        <f>IFERROR(IF(OR(E43="",J43=""),"",IF(E43="Adição",J43,IF(E43="Dedução",-J43,""))),"")</f>
        <v/>
      </c>
      <c r="L43" s="29" t="n"/>
      <c r="M43" s="29" t="n"/>
    </row>
    <row r="44">
      <c r="D44" s="28">
        <f>IFERROR(IF(E44="","",ROW()-20),"")</f>
        <v/>
      </c>
      <c r="E44" s="29" t="n"/>
      <c r="F44" s="29" t="n"/>
      <c r="G44" s="29" t="n"/>
      <c r="H44" s="29" t="n"/>
      <c r="I44" s="47" t="n"/>
      <c r="J44" s="31" t="n"/>
      <c r="K44" s="32">
        <f>IFERROR(IF(OR(E44="",J44=""),"",IF(E44="Adição",J44,IF(E44="Dedução",-J44,""))),"")</f>
        <v/>
      </c>
      <c r="L44" s="29" t="n"/>
      <c r="M44" s="29" t="n"/>
    </row>
    <row r="45">
      <c r="D45" s="28">
        <f>IFERROR(IF(E45="","",ROW()-20),"")</f>
        <v/>
      </c>
      <c r="E45" s="29" t="n"/>
      <c r="F45" s="29" t="n"/>
      <c r="G45" s="29" t="n"/>
      <c r="H45" s="29" t="n"/>
      <c r="I45" s="47" t="n"/>
      <c r="J45" s="31" t="n"/>
      <c r="K45" s="32">
        <f>IFERROR(IF(OR(E45="",J45=""),"",IF(E45="Adição",J45,IF(E45="Dedução",-J45,""))),"")</f>
        <v/>
      </c>
      <c r="L45" s="29" t="n"/>
      <c r="M45" s="29" t="n"/>
    </row>
    <row r="46">
      <c r="D46" s="28">
        <f>IFERROR(IF(E46="","",ROW()-20),"")</f>
        <v/>
      </c>
      <c r="E46" s="29" t="n"/>
      <c r="F46" s="29" t="n"/>
      <c r="G46" s="29" t="n"/>
      <c r="H46" s="29" t="n"/>
      <c r="I46" s="47" t="n"/>
      <c r="J46" s="31" t="n"/>
      <c r="K46" s="32">
        <f>IFERROR(IF(OR(E46="",J46=""),"",IF(E46="Adição",J46,IF(E46="Dedução",-J46,""))),"")</f>
        <v/>
      </c>
      <c r="L46" s="29" t="n"/>
      <c r="M46" s="29" t="n"/>
    </row>
    <row r="47">
      <c r="D47" s="28">
        <f>IFERROR(IF(E47="","",ROW()-20),"")</f>
        <v/>
      </c>
      <c r="E47" s="29" t="n"/>
      <c r="F47" s="29" t="n"/>
      <c r="G47" s="29" t="n"/>
      <c r="H47" s="29" t="n"/>
      <c r="I47" s="47" t="n"/>
      <c r="J47" s="31" t="n"/>
      <c r="K47" s="32">
        <f>IFERROR(IF(OR(E47="",J47=""),"",IF(E47="Adição",J47,IF(E47="Dedução",-J47,""))),"")</f>
        <v/>
      </c>
      <c r="L47" s="29" t="n"/>
      <c r="M47" s="29" t="n"/>
    </row>
    <row r="48">
      <c r="D48" s="28">
        <f>IFERROR(IF(E48="","",ROW()-20),"")</f>
        <v/>
      </c>
      <c r="E48" s="29" t="n"/>
      <c r="F48" s="29" t="n"/>
      <c r="G48" s="29" t="n"/>
      <c r="H48" s="29" t="n"/>
      <c r="I48" s="47" t="n"/>
      <c r="J48" s="31" t="n"/>
      <c r="K48" s="32">
        <f>IFERROR(IF(OR(E48="",J48=""),"",IF(E48="Adição",J48,IF(E48="Dedução",-J48,""))),"")</f>
        <v/>
      </c>
      <c r="L48" s="29" t="n"/>
      <c r="M48" s="29" t="n"/>
    </row>
    <row r="49">
      <c r="D49" s="28">
        <f>IFERROR(IF(E49="","",ROW()-20),"")</f>
        <v/>
      </c>
      <c r="E49" s="29" t="n"/>
      <c r="F49" s="29" t="n"/>
      <c r="G49" s="29" t="n"/>
      <c r="H49" s="29" t="n"/>
      <c r="I49" s="47" t="n"/>
      <c r="J49" s="31" t="n"/>
      <c r="K49" s="32">
        <f>IFERROR(IF(OR(E49="",J49=""),"",IF(E49="Adição",J49,IF(E49="Dedução",-J49,""))),"")</f>
        <v/>
      </c>
      <c r="L49" s="29" t="n"/>
      <c r="M49" s="29" t="n"/>
    </row>
    <row r="50">
      <c r="D50" s="28">
        <f>IFERROR(IF(E50="","",ROW()-20),"")</f>
        <v/>
      </c>
      <c r="E50" s="29" t="n"/>
      <c r="F50" s="29" t="n"/>
      <c r="G50" s="29" t="n"/>
      <c r="H50" s="29" t="n"/>
      <c r="I50" s="47" t="n"/>
      <c r="J50" s="31" t="n"/>
      <c r="K50" s="32">
        <f>IFERROR(IF(OR(E50="",J50=""),"",IF(E50="Adição",J50,IF(E50="Dedução",-J50,""))),"")</f>
        <v/>
      </c>
      <c r="L50" s="29" t="n"/>
      <c r="M50" s="29" t="n"/>
    </row>
    <row r="51">
      <c r="D51" s="28">
        <f>IFERROR(IF(E51="","",ROW()-20),"")</f>
        <v/>
      </c>
      <c r="E51" s="29" t="n"/>
      <c r="F51" s="29" t="n"/>
      <c r="G51" s="29" t="n"/>
      <c r="H51" s="29" t="n"/>
      <c r="I51" s="47" t="n"/>
      <c r="J51" s="31" t="n"/>
      <c r="K51" s="32">
        <f>IFERROR(IF(OR(E51="",J51=""),"",IF(E51="Adição",J51,IF(E51="Dedução",-J51,""))),"")</f>
        <v/>
      </c>
      <c r="L51" s="29" t="n"/>
      <c r="M51" s="29" t="n"/>
    </row>
    <row r="52">
      <c r="D52" s="28">
        <f>IFERROR(IF(E52="","",ROW()-20),"")</f>
        <v/>
      </c>
      <c r="E52" s="29" t="n"/>
      <c r="F52" s="29" t="n"/>
      <c r="G52" s="29" t="n"/>
      <c r="H52" s="29" t="n"/>
      <c r="I52" s="47" t="n"/>
      <c r="J52" s="31" t="n"/>
      <c r="K52" s="32">
        <f>IFERROR(IF(OR(E52="",J52=""),"",IF(E52="Adição",J52,IF(E52="Dedução",-J52,""))),"")</f>
        <v/>
      </c>
      <c r="L52" s="29" t="n"/>
      <c r="M52" s="29" t="n"/>
    </row>
    <row r="53">
      <c r="D53" s="28">
        <f>IFERROR(IF(E53="","",ROW()-20),"")</f>
        <v/>
      </c>
      <c r="E53" s="29" t="n"/>
      <c r="F53" s="29" t="n"/>
      <c r="G53" s="29" t="n"/>
      <c r="H53" s="29" t="n"/>
      <c r="I53" s="47" t="n"/>
      <c r="J53" s="31" t="n"/>
      <c r="K53" s="32">
        <f>IFERROR(IF(OR(E53="",J53=""),"",IF(E53="Adição",J53,IF(E53="Dedução",-J53,""))),"")</f>
        <v/>
      </c>
      <c r="L53" s="29" t="n"/>
      <c r="M53" s="29" t="n"/>
    </row>
    <row r="54">
      <c r="D54" s="28">
        <f>IFERROR(IF(E54="","",ROW()-20),"")</f>
        <v/>
      </c>
      <c r="E54" s="29" t="n"/>
      <c r="F54" s="29" t="n"/>
      <c r="G54" s="29" t="n"/>
      <c r="H54" s="29" t="n"/>
      <c r="I54" s="47" t="n"/>
      <c r="J54" s="31" t="n"/>
      <c r="K54" s="32">
        <f>IFERROR(IF(OR(E54="",J54=""),"",IF(E54="Adição",J54,IF(E54="Dedução",-J54,""))),"")</f>
        <v/>
      </c>
      <c r="L54" s="29" t="n"/>
      <c r="M54" s="29" t="n"/>
    </row>
    <row r="55">
      <c r="D55" s="28">
        <f>IFERROR(IF(E55="","",ROW()-20),"")</f>
        <v/>
      </c>
      <c r="E55" s="29" t="n"/>
      <c r="F55" s="29" t="n"/>
      <c r="G55" s="29" t="n"/>
      <c r="H55" s="29" t="n"/>
      <c r="I55" s="47" t="n"/>
      <c r="J55" s="31" t="n"/>
      <c r="K55" s="32">
        <f>IFERROR(IF(OR(E55="",J55=""),"",IF(E55="Adição",J55,IF(E55="Dedução",-J55,""))),"")</f>
        <v/>
      </c>
      <c r="L55" s="29" t="n"/>
      <c r="M55" s="29" t="n"/>
    </row>
    <row r="56">
      <c r="D56" s="28">
        <f>IFERROR(IF(E56="","",ROW()-20),"")</f>
        <v/>
      </c>
      <c r="E56" s="29" t="n"/>
      <c r="F56" s="29" t="n"/>
      <c r="G56" s="29" t="n"/>
      <c r="H56" s="29" t="n"/>
      <c r="I56" s="47" t="n"/>
      <c r="J56" s="31" t="n"/>
      <c r="K56" s="32">
        <f>IFERROR(IF(OR(E56="",J56=""),"",IF(E56="Adição",J56,IF(E56="Dedução",-J56,""))),"")</f>
        <v/>
      </c>
      <c r="L56" s="29" t="n"/>
      <c r="M56" s="29" t="n"/>
    </row>
    <row r="57">
      <c r="D57" s="28">
        <f>IFERROR(IF(E57="","",ROW()-20),"")</f>
        <v/>
      </c>
      <c r="E57" s="29" t="n"/>
      <c r="F57" s="29" t="n"/>
      <c r="G57" s="29" t="n"/>
      <c r="H57" s="29" t="n"/>
      <c r="I57" s="47" t="n"/>
      <c r="J57" s="31" t="n"/>
      <c r="K57" s="32">
        <f>IFERROR(IF(OR(E57="",J57=""),"",IF(E57="Adição",J57,IF(E57="Dedução",-J57,""))),"")</f>
        <v/>
      </c>
      <c r="L57" s="29" t="n"/>
      <c r="M57" s="29" t="n"/>
    </row>
    <row r="58">
      <c r="D58" s="28">
        <f>IFERROR(IF(E58="","",ROW()-20),"")</f>
        <v/>
      </c>
      <c r="E58" s="29" t="n"/>
      <c r="F58" s="29" t="n"/>
      <c r="G58" s="29" t="n"/>
      <c r="H58" s="29" t="n"/>
      <c r="I58" s="47" t="n"/>
      <c r="J58" s="31" t="n"/>
      <c r="K58" s="32">
        <f>IFERROR(IF(OR(E58="",J58=""),"",IF(E58="Adição",J58,IF(E58="Dedução",-J58,""))),"")</f>
        <v/>
      </c>
      <c r="L58" s="29" t="n"/>
      <c r="M58" s="29" t="n"/>
    </row>
    <row r="59">
      <c r="D59" s="28">
        <f>IFERROR(IF(E59="","",ROW()-20),"")</f>
        <v/>
      </c>
      <c r="E59" s="29" t="n"/>
      <c r="F59" s="29" t="n"/>
      <c r="G59" s="29" t="n"/>
      <c r="H59" s="29" t="n"/>
      <c r="I59" s="47" t="n"/>
      <c r="J59" s="31" t="n"/>
      <c r="K59" s="32">
        <f>IFERROR(IF(OR(E59="",J59=""),"",IF(E59="Adição",J59,IF(E59="Dedução",-J59,""))),"")</f>
        <v/>
      </c>
      <c r="L59" s="29" t="n"/>
      <c r="M59" s="29" t="n"/>
    </row>
    <row r="60">
      <c r="D60" s="28">
        <f>IFERROR(IF(E60="","",ROW()-20),"")</f>
        <v/>
      </c>
      <c r="E60" s="29" t="n"/>
      <c r="F60" s="29" t="n"/>
      <c r="G60" s="29" t="n"/>
      <c r="H60" s="29" t="n"/>
      <c r="I60" s="47" t="n"/>
      <c r="J60" s="31" t="n"/>
      <c r="K60" s="32">
        <f>IFERROR(IF(OR(E60="",J60=""),"",IF(E60="Adição",J60,IF(E60="Dedução",-J60,""))),"")</f>
        <v/>
      </c>
      <c r="L60" s="29" t="n"/>
      <c r="M60" s="29" t="n"/>
    </row>
    <row r="61">
      <c r="D61" s="28">
        <f>IFERROR(IF(E61="","",ROW()-20),"")</f>
        <v/>
      </c>
      <c r="E61" s="29" t="n"/>
      <c r="F61" s="29" t="n"/>
      <c r="G61" s="29" t="n"/>
      <c r="H61" s="29" t="n"/>
      <c r="I61" s="47" t="n"/>
      <c r="J61" s="31" t="n"/>
      <c r="K61" s="32">
        <f>IFERROR(IF(OR(E61="",J61=""),"",IF(E61="Adição",J61,IF(E61="Dedução",-J61,""))),"")</f>
        <v/>
      </c>
      <c r="L61" s="29" t="n"/>
      <c r="M61" s="29" t="n"/>
    </row>
    <row r="62">
      <c r="D62" s="28">
        <f>IFERROR(IF(E62="","",ROW()-20),"")</f>
        <v/>
      </c>
      <c r="E62" s="29" t="n"/>
      <c r="F62" s="29" t="n"/>
      <c r="G62" s="29" t="n"/>
      <c r="H62" s="29" t="n"/>
      <c r="I62" s="47" t="n"/>
      <c r="J62" s="31" t="n"/>
      <c r="K62" s="32">
        <f>IFERROR(IF(OR(E62="",J62=""),"",IF(E62="Adição",J62,IF(E62="Dedução",-J62,""))),"")</f>
        <v/>
      </c>
      <c r="L62" s="29" t="n"/>
      <c r="M62" s="29" t="n"/>
    </row>
    <row r="63">
      <c r="D63" s="28">
        <f>IFERROR(IF(E63="","",ROW()-20),"")</f>
        <v/>
      </c>
      <c r="E63" s="29" t="n"/>
      <c r="F63" s="29" t="n"/>
      <c r="G63" s="29" t="n"/>
      <c r="H63" s="29" t="n"/>
      <c r="I63" s="47" t="n"/>
      <c r="J63" s="31" t="n"/>
      <c r="K63" s="32">
        <f>IFERROR(IF(OR(E63="",J63=""),"",IF(E63="Adição",J63,IF(E63="Dedução",-J63,""))),"")</f>
        <v/>
      </c>
      <c r="L63" s="29" t="n"/>
      <c r="M63" s="29" t="n"/>
    </row>
    <row r="64">
      <c r="D64" s="28">
        <f>IFERROR(IF(E64="","",ROW()-20),"")</f>
        <v/>
      </c>
      <c r="E64" s="29" t="n"/>
      <c r="F64" s="29" t="n"/>
      <c r="G64" s="29" t="n"/>
      <c r="H64" s="29" t="n"/>
      <c r="I64" s="47" t="n"/>
      <c r="J64" s="31" t="n"/>
      <c r="K64" s="32">
        <f>IFERROR(IF(OR(E64="",J64=""),"",IF(E64="Adição",J64,IF(E64="Dedução",-J64,""))),"")</f>
        <v/>
      </c>
      <c r="L64" s="29" t="n"/>
      <c r="M64" s="29" t="n"/>
    </row>
    <row r="65">
      <c r="D65" s="28">
        <f>IFERROR(IF(E65="","",ROW()-20),"")</f>
        <v/>
      </c>
      <c r="E65" s="29" t="n"/>
      <c r="F65" s="29" t="n"/>
      <c r="G65" s="29" t="n"/>
      <c r="H65" s="29" t="n"/>
      <c r="I65" s="47" t="n"/>
      <c r="J65" s="31" t="n"/>
      <c r="K65" s="32">
        <f>IFERROR(IF(OR(E65="",J65=""),"",IF(E65="Adição",J65,IF(E65="Dedução",-J65,""))),"")</f>
        <v/>
      </c>
      <c r="L65" s="29" t="n"/>
      <c r="M65" s="29" t="n"/>
    </row>
    <row r="66">
      <c r="D66" s="28">
        <f>IFERROR(IF(E66="","",ROW()-20),"")</f>
        <v/>
      </c>
      <c r="E66" s="29" t="n"/>
      <c r="F66" s="29" t="n"/>
      <c r="G66" s="29" t="n"/>
      <c r="H66" s="29" t="n"/>
      <c r="I66" s="47" t="n"/>
      <c r="J66" s="31" t="n"/>
      <c r="K66" s="32">
        <f>IFERROR(IF(OR(E66="",J66=""),"",IF(E66="Adição",J66,IF(E66="Dedução",-J66,""))),"")</f>
        <v/>
      </c>
      <c r="L66" s="29" t="n"/>
      <c r="M66" s="29" t="n"/>
    </row>
    <row r="67">
      <c r="D67" s="28">
        <f>IFERROR(IF(E67="","",ROW()-20),"")</f>
        <v/>
      </c>
      <c r="E67" s="29" t="n"/>
      <c r="F67" s="29" t="n"/>
      <c r="G67" s="29" t="n"/>
      <c r="H67" s="29" t="n"/>
      <c r="I67" s="47" t="n"/>
      <c r="J67" s="31" t="n"/>
      <c r="K67" s="32">
        <f>IFERROR(IF(OR(E67="",J67=""),"",IF(E67="Adição",J67,IF(E67="Dedução",-J67,""))),"")</f>
        <v/>
      </c>
      <c r="L67" s="29" t="n"/>
      <c r="M67" s="29" t="n"/>
    </row>
    <row r="68">
      <c r="D68" s="28">
        <f>IFERROR(IF(E68="","",ROW()-20),"")</f>
        <v/>
      </c>
      <c r="E68" s="29" t="n"/>
      <c r="F68" s="29" t="n"/>
      <c r="G68" s="29" t="n"/>
      <c r="H68" s="29" t="n"/>
      <c r="I68" s="47" t="n"/>
      <c r="J68" s="31" t="n"/>
      <c r="K68" s="32">
        <f>IFERROR(IF(OR(E68="",J68=""),"",IF(E68="Adição",J68,IF(E68="Dedução",-J68,""))),"")</f>
        <v/>
      </c>
      <c r="L68" s="29" t="n"/>
      <c r="M68" s="29" t="n"/>
    </row>
    <row r="69">
      <c r="D69" s="28">
        <f>IFERROR(IF(E69="","",ROW()-20),"")</f>
        <v/>
      </c>
      <c r="E69" s="29" t="n"/>
      <c r="F69" s="29" t="n"/>
      <c r="G69" s="29" t="n"/>
      <c r="H69" s="29" t="n"/>
      <c r="I69" s="47" t="n"/>
      <c r="J69" s="31" t="n"/>
      <c r="K69" s="32">
        <f>IFERROR(IF(OR(E69="",J69=""),"",IF(E69="Adição",J69,IF(E69="Dedução",-J69,""))),"")</f>
        <v/>
      </c>
      <c r="L69" s="29" t="n"/>
      <c r="M69" s="29" t="n"/>
    </row>
    <row r="70">
      <c r="D70" s="28">
        <f>IFERROR(IF(E70="","",ROW()-20),"")</f>
        <v/>
      </c>
      <c r="E70" s="29" t="n"/>
      <c r="F70" s="29" t="n"/>
      <c r="G70" s="29" t="n"/>
      <c r="H70" s="29" t="n"/>
      <c r="I70" s="47" t="n"/>
      <c r="J70" s="31" t="n"/>
      <c r="K70" s="32">
        <f>IFERROR(IF(OR(E70="",J70=""),"",IF(E70="Adição",J70,IF(E70="Dedução",-J70,""))),"")</f>
        <v/>
      </c>
      <c r="L70" s="29" t="n"/>
      <c r="M70" s="29" t="n"/>
    </row>
    <row r="71">
      <c r="D71" s="28">
        <f>IFERROR(IF(E71="","",ROW()-20),"")</f>
        <v/>
      </c>
      <c r="E71" s="29" t="n"/>
      <c r="F71" s="29" t="n"/>
      <c r="G71" s="29" t="n"/>
      <c r="H71" s="29" t="n"/>
      <c r="I71" s="47" t="n"/>
      <c r="J71" s="31" t="n"/>
      <c r="K71" s="32">
        <f>IFERROR(IF(OR(E71="",J71=""),"",IF(E71="Adição",J71,IF(E71="Dedução",-J71,""))),"")</f>
        <v/>
      </c>
      <c r="L71" s="29" t="n"/>
      <c r="M71" s="29" t="n"/>
    </row>
    <row r="72">
      <c r="D72" s="28">
        <f>IFERROR(IF(E72="","",ROW()-20),"")</f>
        <v/>
      </c>
      <c r="E72" s="29" t="n"/>
      <c r="F72" s="29" t="n"/>
      <c r="G72" s="29" t="n"/>
      <c r="H72" s="29" t="n"/>
      <c r="I72" s="47" t="n"/>
      <c r="J72" s="31" t="n"/>
      <c r="K72" s="32">
        <f>IFERROR(IF(OR(E72="",J72=""),"",IF(E72="Adição",J72,IF(E72="Dedução",-J72,""))),"")</f>
        <v/>
      </c>
      <c r="L72" s="29" t="n"/>
      <c r="M72" s="29" t="n"/>
    </row>
    <row r="73">
      <c r="D73" s="28">
        <f>IFERROR(IF(E73="","",ROW()-20),"")</f>
        <v/>
      </c>
      <c r="E73" s="29" t="n"/>
      <c r="F73" s="29" t="n"/>
      <c r="G73" s="29" t="n"/>
      <c r="H73" s="29" t="n"/>
      <c r="I73" s="47" t="n"/>
      <c r="J73" s="31" t="n"/>
      <c r="K73" s="32">
        <f>IFERROR(IF(OR(E73="",J73=""),"",IF(E73="Adição",J73,IF(E73="Dedução",-J73,""))),"")</f>
        <v/>
      </c>
      <c r="L73" s="29" t="n"/>
      <c r="M73" s="29" t="n"/>
    </row>
    <row r="74">
      <c r="D74" s="28">
        <f>IFERROR(IF(E74="","",ROW()-20),"")</f>
        <v/>
      </c>
      <c r="E74" s="29" t="n"/>
      <c r="F74" s="29" t="n"/>
      <c r="G74" s="29" t="n"/>
      <c r="H74" s="29" t="n"/>
      <c r="I74" s="47" t="n"/>
      <c r="J74" s="31" t="n"/>
      <c r="K74" s="32">
        <f>IFERROR(IF(OR(E74="",J74=""),"",IF(E74="Adição",J74,IF(E74="Dedução",-J74,""))),"")</f>
        <v/>
      </c>
      <c r="L74" s="29" t="n"/>
      <c r="M74" s="29" t="n"/>
    </row>
    <row r="75">
      <c r="D75" s="28">
        <f>IFERROR(IF(E75="","",ROW()-20),"")</f>
        <v/>
      </c>
      <c r="E75" s="29" t="n"/>
      <c r="F75" s="29" t="n"/>
      <c r="G75" s="29" t="n"/>
      <c r="H75" s="29" t="n"/>
      <c r="I75" s="47" t="n"/>
      <c r="J75" s="31" t="n"/>
      <c r="K75" s="32">
        <f>IFERROR(IF(OR(E75="",J75=""),"",IF(E75="Adição",J75,IF(E75="Dedução",-J75,""))),"")</f>
        <v/>
      </c>
      <c r="L75" s="29" t="n"/>
      <c r="M75" s="29" t="n"/>
    </row>
    <row r="76">
      <c r="D76" s="28">
        <f>IFERROR(IF(E76="","",ROW()-20),"")</f>
        <v/>
      </c>
      <c r="E76" s="29" t="n"/>
      <c r="F76" s="29" t="n"/>
      <c r="G76" s="29" t="n"/>
      <c r="H76" s="29" t="n"/>
      <c r="I76" s="47" t="n"/>
      <c r="J76" s="31" t="n"/>
      <c r="K76" s="32">
        <f>IFERROR(IF(OR(E76="",J76=""),"",IF(E76="Adição",J76,IF(E76="Dedução",-J76,""))),"")</f>
        <v/>
      </c>
      <c r="L76" s="29" t="n"/>
      <c r="M76" s="29" t="n"/>
    </row>
    <row r="77">
      <c r="D77" s="28">
        <f>IFERROR(IF(E77="","",ROW()-20),"")</f>
        <v/>
      </c>
      <c r="E77" s="29" t="n"/>
      <c r="F77" s="29" t="n"/>
      <c r="G77" s="29" t="n"/>
      <c r="H77" s="29" t="n"/>
      <c r="I77" s="47" t="n"/>
      <c r="J77" s="31" t="n"/>
      <c r="K77" s="32">
        <f>IFERROR(IF(OR(E77="",J77=""),"",IF(E77="Adição",J77,IF(E77="Dedução",-J77,""))),"")</f>
        <v/>
      </c>
      <c r="L77" s="29" t="n"/>
      <c r="M77" s="29" t="n"/>
    </row>
    <row r="78">
      <c r="D78" s="28">
        <f>IFERROR(IF(E78="","",ROW()-20),"")</f>
        <v/>
      </c>
      <c r="E78" s="29" t="n"/>
      <c r="F78" s="29" t="n"/>
      <c r="G78" s="29" t="n"/>
      <c r="H78" s="29" t="n"/>
      <c r="I78" s="47" t="n"/>
      <c r="J78" s="31" t="n"/>
      <c r="K78" s="32">
        <f>IFERROR(IF(OR(E78="",J78=""),"",IF(E78="Adição",J78,IF(E78="Dedução",-J78,""))),"")</f>
        <v/>
      </c>
      <c r="L78" s="29" t="n"/>
      <c r="M78" s="29" t="n"/>
    </row>
    <row r="79">
      <c r="D79" s="28">
        <f>IFERROR(IF(E79="","",ROW()-20),"")</f>
        <v/>
      </c>
      <c r="E79" s="29" t="n"/>
      <c r="F79" s="29" t="n"/>
      <c r="G79" s="29" t="n"/>
      <c r="H79" s="29" t="n"/>
      <c r="I79" s="47" t="n"/>
      <c r="J79" s="31" t="n"/>
      <c r="K79" s="32">
        <f>IFERROR(IF(OR(E79="",J79=""),"",IF(E79="Adição",J79,IF(E79="Dedução",-J79,""))),"")</f>
        <v/>
      </c>
      <c r="L79" s="29" t="n"/>
      <c r="M79" s="29" t="n"/>
    </row>
    <row r="80">
      <c r="D80" s="28">
        <f>IFERROR(IF(E80="","",ROW()-20),"")</f>
        <v/>
      </c>
      <c r="E80" s="29" t="n"/>
      <c r="F80" s="29" t="n"/>
      <c r="G80" s="29" t="n"/>
      <c r="H80" s="29" t="n"/>
      <c r="I80" s="47" t="n"/>
      <c r="J80" s="31" t="n"/>
      <c r="K80" s="32">
        <f>IFERROR(IF(OR(E80="",J80=""),"",IF(E80="Adição",J80,IF(E80="Dedução",-J80,""))),"")</f>
        <v/>
      </c>
      <c r="L80" s="29" t="n"/>
      <c r="M80" s="29" t="n"/>
    </row>
    <row r="81">
      <c r="D81" s="28">
        <f>IFERROR(IF(E81="","",ROW()-20),"")</f>
        <v/>
      </c>
      <c r="E81" s="29" t="n"/>
      <c r="F81" s="29" t="n"/>
      <c r="G81" s="29" t="n"/>
      <c r="H81" s="29" t="n"/>
      <c r="I81" s="47" t="n"/>
      <c r="J81" s="31" t="n"/>
      <c r="K81" s="32">
        <f>IFERROR(IF(OR(E81="",J81=""),"",IF(E81="Adição",J81,IF(E81="Dedução",-J81,""))),"")</f>
        <v/>
      </c>
      <c r="L81" s="29" t="n"/>
      <c r="M81" s="29" t="n"/>
    </row>
    <row r="82">
      <c r="D82" s="28">
        <f>IFERROR(IF(E82="","",ROW()-20),"")</f>
        <v/>
      </c>
      <c r="E82" s="29" t="n"/>
      <c r="F82" s="29" t="n"/>
      <c r="G82" s="29" t="n"/>
      <c r="H82" s="29" t="n"/>
      <c r="I82" s="47" t="n"/>
      <c r="J82" s="31" t="n"/>
      <c r="K82" s="32">
        <f>IFERROR(IF(OR(E82="",J82=""),"",IF(E82="Adição",J82,IF(E82="Dedução",-J82,""))),"")</f>
        <v/>
      </c>
      <c r="L82" s="29" t="n"/>
      <c r="M82" s="29" t="n"/>
    </row>
    <row r="83">
      <c r="D83" s="28">
        <f>IFERROR(IF(E83="","",ROW()-20),"")</f>
        <v/>
      </c>
      <c r="E83" s="29" t="n"/>
      <c r="F83" s="29" t="n"/>
      <c r="G83" s="29" t="n"/>
      <c r="H83" s="29" t="n"/>
      <c r="I83" s="47" t="n"/>
      <c r="J83" s="31" t="n"/>
      <c r="K83" s="32">
        <f>IFERROR(IF(OR(E83="",J83=""),"",IF(E83="Adição",J83,IF(E83="Dedução",-J83,""))),"")</f>
        <v/>
      </c>
      <c r="L83" s="29" t="n"/>
      <c r="M83" s="29" t="n"/>
    </row>
    <row r="84">
      <c r="D84" s="28">
        <f>IFERROR(IF(E84="","",ROW()-20),"")</f>
        <v/>
      </c>
      <c r="E84" s="29" t="n"/>
      <c r="F84" s="29" t="n"/>
      <c r="G84" s="29" t="n"/>
      <c r="H84" s="29" t="n"/>
      <c r="I84" s="47" t="n"/>
      <c r="J84" s="31" t="n"/>
      <c r="K84" s="32">
        <f>IFERROR(IF(OR(E84="",J84=""),"",IF(E84="Adição",J84,IF(E84="Dedução",-J84,""))),"")</f>
        <v/>
      </c>
      <c r="L84" s="29" t="n"/>
      <c r="M84" s="29" t="n"/>
    </row>
    <row r="85">
      <c r="D85" s="28">
        <f>IFERROR(IF(E85="","",ROW()-20),"")</f>
        <v/>
      </c>
      <c r="E85" s="29" t="n"/>
      <c r="F85" s="29" t="n"/>
      <c r="G85" s="29" t="n"/>
      <c r="H85" s="29" t="n"/>
      <c r="I85" s="47" t="n"/>
      <c r="J85" s="31" t="n"/>
      <c r="K85" s="32">
        <f>IFERROR(IF(OR(E85="",J85=""),"",IF(E85="Adição",J85,IF(E85="Dedução",-J85,""))),"")</f>
        <v/>
      </c>
      <c r="L85" s="29" t="n"/>
      <c r="M85" s="29" t="n"/>
    </row>
    <row r="86">
      <c r="D86" s="28">
        <f>IFERROR(IF(E86="","",ROW()-20),"")</f>
        <v/>
      </c>
      <c r="E86" s="29" t="n"/>
      <c r="F86" s="29" t="n"/>
      <c r="G86" s="29" t="n"/>
      <c r="H86" s="29" t="n"/>
      <c r="I86" s="47" t="n"/>
      <c r="J86" s="31" t="n"/>
      <c r="K86" s="32">
        <f>IFERROR(IF(OR(E86="",J86=""),"",IF(E86="Adição",J86,IF(E86="Dedução",-J86,""))),"")</f>
        <v/>
      </c>
      <c r="L86" s="29" t="n"/>
      <c r="M86" s="29" t="n"/>
    </row>
    <row r="87">
      <c r="D87" s="28">
        <f>IFERROR(IF(E87="","",ROW()-20),"")</f>
        <v/>
      </c>
      <c r="E87" s="29" t="n"/>
      <c r="F87" s="29" t="n"/>
      <c r="G87" s="29" t="n"/>
      <c r="H87" s="29" t="n"/>
      <c r="I87" s="47" t="n"/>
      <c r="J87" s="31" t="n"/>
      <c r="K87" s="32">
        <f>IFERROR(IF(OR(E87="",J87=""),"",IF(E87="Adição",J87,IF(E87="Dedução",-J87,""))),"")</f>
        <v/>
      </c>
      <c r="L87" s="29" t="n"/>
      <c r="M87" s="29" t="n"/>
    </row>
    <row r="88">
      <c r="D88" s="28">
        <f>IFERROR(IF(E88="","",ROW()-20),"")</f>
        <v/>
      </c>
      <c r="E88" s="29" t="n"/>
      <c r="F88" s="29" t="n"/>
      <c r="G88" s="29" t="n"/>
      <c r="H88" s="29" t="n"/>
      <c r="I88" s="47" t="n"/>
      <c r="J88" s="31" t="n"/>
      <c r="K88" s="32">
        <f>IFERROR(IF(OR(E88="",J88=""),"",IF(E88="Adição",J88,IF(E88="Dedução",-J88,""))),"")</f>
        <v/>
      </c>
      <c r="L88" s="29" t="n"/>
      <c r="M88" s="29" t="n"/>
    </row>
    <row r="89">
      <c r="D89" s="28">
        <f>IFERROR(IF(E89="","",ROW()-20),"")</f>
        <v/>
      </c>
      <c r="E89" s="29" t="n"/>
      <c r="F89" s="29" t="n"/>
      <c r="G89" s="29" t="n"/>
      <c r="H89" s="29" t="n"/>
      <c r="I89" s="47" t="n"/>
      <c r="J89" s="31" t="n"/>
      <c r="K89" s="32">
        <f>IFERROR(IF(OR(E89="",J89=""),"",IF(E89="Adição",J89,IF(E89="Dedução",-J89,""))),"")</f>
        <v/>
      </c>
      <c r="L89" s="29" t="n"/>
      <c r="M89" s="29" t="n"/>
    </row>
    <row r="90">
      <c r="D90" s="28">
        <f>IFERROR(IF(E90="","",ROW()-20),"")</f>
        <v/>
      </c>
      <c r="E90" s="29" t="n"/>
      <c r="F90" s="29" t="n"/>
      <c r="G90" s="29" t="n"/>
      <c r="H90" s="29" t="n"/>
      <c r="I90" s="47" t="n"/>
      <c r="J90" s="31" t="n"/>
      <c r="K90" s="32">
        <f>IFERROR(IF(OR(E90="",J90=""),"",IF(E90="Adição",J90,IF(E90="Dedução",-J90,""))),"")</f>
        <v/>
      </c>
      <c r="L90" s="29" t="n"/>
      <c r="M90" s="29" t="n"/>
    </row>
    <row r="91">
      <c r="D91" s="28">
        <f>IFERROR(IF(E91="","",ROW()-20),"")</f>
        <v/>
      </c>
      <c r="E91" s="29" t="n"/>
      <c r="F91" s="29" t="n"/>
      <c r="G91" s="29" t="n"/>
      <c r="H91" s="29" t="n"/>
      <c r="I91" s="47" t="n"/>
      <c r="J91" s="31" t="n"/>
      <c r="K91" s="32">
        <f>IFERROR(IF(OR(E91="",J91=""),"",IF(E91="Adição",J91,IF(E91="Dedução",-J91,""))),"")</f>
        <v/>
      </c>
      <c r="L91" s="29" t="n"/>
      <c r="M91" s="29" t="n"/>
    </row>
    <row r="92">
      <c r="D92" s="28">
        <f>IFERROR(IF(E92="","",ROW()-20),"")</f>
        <v/>
      </c>
      <c r="E92" s="29" t="n"/>
      <c r="F92" s="29" t="n"/>
      <c r="G92" s="29" t="n"/>
      <c r="H92" s="29" t="n"/>
      <c r="I92" s="47" t="n"/>
      <c r="J92" s="31" t="n"/>
      <c r="K92" s="32">
        <f>IFERROR(IF(OR(E92="",J92=""),"",IF(E92="Adição",J92,IF(E92="Dedução",-J92,""))),"")</f>
        <v/>
      </c>
      <c r="L92" s="29" t="n"/>
      <c r="M92" s="29" t="n"/>
    </row>
    <row r="93">
      <c r="D93" s="28">
        <f>IFERROR(IF(E93="","",ROW()-20),"")</f>
        <v/>
      </c>
      <c r="E93" s="29" t="n"/>
      <c r="F93" s="29" t="n"/>
      <c r="G93" s="29" t="n"/>
      <c r="H93" s="29" t="n"/>
      <c r="I93" s="47" t="n"/>
      <c r="J93" s="31" t="n"/>
      <c r="K93" s="32">
        <f>IFERROR(IF(OR(E93="",J93=""),"",IF(E93="Adição",J93,IF(E93="Dedução",-J93,""))),"")</f>
        <v/>
      </c>
      <c r="L93" s="29" t="n"/>
      <c r="M93" s="29" t="n"/>
    </row>
    <row r="94">
      <c r="D94" s="28">
        <f>IFERROR(IF(E94="","",ROW()-20),"")</f>
        <v/>
      </c>
      <c r="E94" s="29" t="n"/>
      <c r="F94" s="29" t="n"/>
      <c r="G94" s="29" t="n"/>
      <c r="H94" s="29" t="n"/>
      <c r="I94" s="47" t="n"/>
      <c r="J94" s="31" t="n"/>
      <c r="K94" s="32">
        <f>IFERROR(IF(OR(E94="",J94=""),"",IF(E94="Adição",J94,IF(E94="Dedução",-J94,""))),"")</f>
        <v/>
      </c>
      <c r="L94" s="29" t="n"/>
      <c r="M94" s="29" t="n"/>
    </row>
    <row r="95">
      <c r="D95" s="28">
        <f>IFERROR(IF(E95="","",ROW()-20),"")</f>
        <v/>
      </c>
      <c r="E95" s="29" t="n"/>
      <c r="F95" s="29" t="n"/>
      <c r="G95" s="29" t="n"/>
      <c r="H95" s="29" t="n"/>
      <c r="I95" s="47" t="n"/>
      <c r="J95" s="31" t="n"/>
      <c r="K95" s="32">
        <f>IFERROR(IF(OR(E95="",J95=""),"",IF(E95="Adição",J95,IF(E95="Dedução",-J95,""))),"")</f>
        <v/>
      </c>
      <c r="L95" s="29" t="n"/>
      <c r="M95" s="29" t="n"/>
    </row>
    <row r="96">
      <c r="D96" s="28">
        <f>IFERROR(IF(E96="","",ROW()-20),"")</f>
        <v/>
      </c>
      <c r="E96" s="29" t="n"/>
      <c r="F96" s="29" t="n"/>
      <c r="G96" s="29" t="n"/>
      <c r="H96" s="29" t="n"/>
      <c r="I96" s="47" t="n"/>
      <c r="J96" s="31" t="n"/>
      <c r="K96" s="32">
        <f>IFERROR(IF(OR(E96="",J96=""),"",IF(E96="Adição",J96,IF(E96="Dedução",-J96,""))),"")</f>
        <v/>
      </c>
      <c r="L96" s="29" t="n"/>
      <c r="M96" s="29" t="n"/>
    </row>
    <row r="97">
      <c r="D97" s="28">
        <f>IFERROR(IF(E97="","",ROW()-20),"")</f>
        <v/>
      </c>
      <c r="E97" s="29" t="n"/>
      <c r="F97" s="29" t="n"/>
      <c r="G97" s="29" t="n"/>
      <c r="H97" s="29" t="n"/>
      <c r="I97" s="47" t="n"/>
      <c r="J97" s="31" t="n"/>
      <c r="K97" s="32">
        <f>IFERROR(IF(OR(E97="",J97=""),"",IF(E97="Adição",J97,IF(E97="Dedução",-J97,""))),"")</f>
        <v/>
      </c>
      <c r="L97" s="29" t="n"/>
      <c r="M97" s="29" t="n"/>
    </row>
    <row r="98">
      <c r="D98" s="28">
        <f>IFERROR(IF(E98="","",ROW()-20),"")</f>
        <v/>
      </c>
      <c r="E98" s="29" t="n"/>
      <c r="F98" s="29" t="n"/>
      <c r="G98" s="29" t="n"/>
      <c r="H98" s="29" t="n"/>
      <c r="I98" s="47" t="n"/>
      <c r="J98" s="31" t="n"/>
      <c r="K98" s="32">
        <f>IFERROR(IF(OR(E98="",J98=""),"",IF(E98="Adição",J98,IF(E98="Dedução",-J98,""))),"")</f>
        <v/>
      </c>
      <c r="L98" s="29" t="n"/>
      <c r="M98" s="29" t="n"/>
    </row>
    <row r="99">
      <c r="D99" s="28">
        <f>IFERROR(IF(E99="","",ROW()-20),"")</f>
        <v/>
      </c>
      <c r="E99" s="29" t="n"/>
      <c r="F99" s="29" t="n"/>
      <c r="G99" s="29" t="n"/>
      <c r="H99" s="29" t="n"/>
      <c r="I99" s="47" t="n"/>
      <c r="J99" s="31" t="n"/>
      <c r="K99" s="32">
        <f>IFERROR(IF(OR(E99="",J99=""),"",IF(E99="Adição",J99,IF(E99="Dedução",-J99,""))),"")</f>
        <v/>
      </c>
      <c r="L99" s="29" t="n"/>
      <c r="M99" s="29" t="n"/>
    </row>
    <row r="100">
      <c r="D100" s="28">
        <f>IFERROR(IF(E100="","",ROW()-20),"")</f>
        <v/>
      </c>
      <c r="E100" s="29" t="n"/>
      <c r="F100" s="29" t="n"/>
      <c r="G100" s="29" t="n"/>
      <c r="H100" s="29" t="n"/>
      <c r="I100" s="47" t="n"/>
      <c r="J100" s="31" t="n"/>
      <c r="K100" s="32">
        <f>IFERROR(IF(OR(E100="",J100=""),"",IF(E100="Adição",J100,IF(E100="Dedução",-J100,""))),"")</f>
        <v/>
      </c>
      <c r="L100" s="29" t="n"/>
      <c r="M100" s="29" t="n"/>
    </row>
    <row r="101">
      <c r="D101" s="28">
        <f>IFERROR(IF(E101="","",ROW()-20),"")</f>
        <v/>
      </c>
      <c r="E101" s="29" t="n"/>
      <c r="F101" s="29" t="n"/>
      <c r="G101" s="29" t="n"/>
      <c r="H101" s="29" t="n"/>
      <c r="I101" s="47" t="n"/>
      <c r="J101" s="31" t="n"/>
      <c r="K101" s="32">
        <f>IFERROR(IF(OR(E101="",J101=""),"",IF(E101="Adição",J101,IF(E101="Dedução",-J101,""))),"")</f>
        <v/>
      </c>
      <c r="L101" s="29" t="n"/>
      <c r="M101" s="29" t="n"/>
    </row>
    <row r="102">
      <c r="D102" s="28">
        <f>IFERROR(IF(E102="","",ROW()-20),"")</f>
        <v/>
      </c>
      <c r="E102" s="29" t="n"/>
      <c r="F102" s="29" t="n"/>
      <c r="G102" s="29" t="n"/>
      <c r="H102" s="29" t="n"/>
      <c r="I102" s="47" t="n"/>
      <c r="J102" s="31" t="n"/>
      <c r="K102" s="32">
        <f>IFERROR(IF(OR(E102="",J102=""),"",IF(E102="Adição",J102,IF(E102="Dedução",-J102,""))),"")</f>
        <v/>
      </c>
      <c r="L102" s="29" t="n"/>
      <c r="M102" s="29" t="n"/>
    </row>
    <row r="103">
      <c r="D103" s="28">
        <f>IFERROR(IF(E103="","",ROW()-20),"")</f>
        <v/>
      </c>
      <c r="E103" s="29" t="n"/>
      <c r="F103" s="29" t="n"/>
      <c r="G103" s="29" t="n"/>
      <c r="H103" s="29" t="n"/>
      <c r="I103" s="47" t="n"/>
      <c r="J103" s="31" t="n"/>
      <c r="K103" s="32">
        <f>IFERROR(IF(OR(E103="",J103=""),"",IF(E103="Adição",J103,IF(E103="Dedução",-J103,""))),"")</f>
        <v/>
      </c>
      <c r="L103" s="29" t="n"/>
      <c r="M103" s="29" t="n"/>
    </row>
    <row r="104">
      <c r="D104" s="28">
        <f>IFERROR(IF(E104="","",ROW()-20),"")</f>
        <v/>
      </c>
      <c r="E104" s="29" t="n"/>
      <c r="F104" s="29" t="n"/>
      <c r="G104" s="29" t="n"/>
      <c r="H104" s="29" t="n"/>
      <c r="I104" s="47" t="n"/>
      <c r="J104" s="31" t="n"/>
      <c r="K104" s="32">
        <f>IFERROR(IF(OR(E104="",J104=""),"",IF(E104="Adição",J104,IF(E104="Dedução",-J104,""))),"")</f>
        <v/>
      </c>
      <c r="L104" s="29" t="n"/>
      <c r="M104" s="29" t="n"/>
    </row>
    <row r="105">
      <c r="D105" s="28">
        <f>IFERROR(IF(E105="","",ROW()-20),"")</f>
        <v/>
      </c>
      <c r="E105" s="29" t="n"/>
      <c r="F105" s="29" t="n"/>
      <c r="G105" s="29" t="n"/>
      <c r="H105" s="29" t="n"/>
      <c r="I105" s="47" t="n"/>
      <c r="J105" s="31" t="n"/>
      <c r="K105" s="32">
        <f>IFERROR(IF(OR(E105="",J105=""),"",IF(E105="Adição",J105,IF(E105="Dedução",-J105,""))),"")</f>
        <v/>
      </c>
      <c r="L105" s="29" t="n"/>
      <c r="M105" s="29" t="n"/>
    </row>
    <row r="106">
      <c r="D106" s="28">
        <f>IFERROR(IF(E106="","",ROW()-20),"")</f>
        <v/>
      </c>
      <c r="E106" s="29" t="n"/>
      <c r="F106" s="29" t="n"/>
      <c r="G106" s="29" t="n"/>
      <c r="H106" s="29" t="n"/>
      <c r="I106" s="47" t="n"/>
      <c r="J106" s="31" t="n"/>
      <c r="K106" s="32">
        <f>IFERROR(IF(OR(E106="",J106=""),"",IF(E106="Adição",J106,IF(E106="Dedução",-J106,""))),"")</f>
        <v/>
      </c>
      <c r="L106" s="29" t="n"/>
      <c r="M106" s="29" t="n"/>
    </row>
    <row r="107">
      <c r="D107" s="28">
        <f>IFERROR(IF(E107="","",ROW()-20),"")</f>
        <v/>
      </c>
      <c r="E107" s="29" t="n"/>
      <c r="F107" s="29" t="n"/>
      <c r="G107" s="29" t="n"/>
      <c r="H107" s="29" t="n"/>
      <c r="I107" s="47" t="n"/>
      <c r="J107" s="31" t="n"/>
      <c r="K107" s="32">
        <f>IFERROR(IF(OR(E107="",J107=""),"",IF(E107="Adição",J107,IF(E107="Dedução",-J107,""))),"")</f>
        <v/>
      </c>
      <c r="L107" s="29" t="n"/>
      <c r="M107" s="29" t="n"/>
    </row>
    <row r="108">
      <c r="D108" s="28">
        <f>IFERROR(IF(E108="","",ROW()-20),"")</f>
        <v/>
      </c>
      <c r="E108" s="29" t="n"/>
      <c r="F108" s="29" t="n"/>
      <c r="G108" s="29" t="n"/>
      <c r="H108" s="29" t="n"/>
      <c r="I108" s="47" t="n"/>
      <c r="J108" s="31" t="n"/>
      <c r="K108" s="32">
        <f>IFERROR(IF(OR(E108="",J108=""),"",IF(E108="Adição",J108,IF(E108="Dedução",-J108,""))),"")</f>
        <v/>
      </c>
      <c r="L108" s="29" t="n"/>
      <c r="M108" s="29" t="n"/>
    </row>
    <row r="109">
      <c r="D109" s="28">
        <f>IFERROR(IF(E109="","",ROW()-20),"")</f>
        <v/>
      </c>
      <c r="E109" s="29" t="n"/>
      <c r="F109" s="29" t="n"/>
      <c r="G109" s="29" t="n"/>
      <c r="H109" s="29" t="n"/>
      <c r="I109" s="47" t="n"/>
      <c r="J109" s="31" t="n"/>
      <c r="K109" s="32">
        <f>IFERROR(IF(OR(E109="",J109=""),"",IF(E109="Adição",J109,IF(E109="Dedução",-J109,""))),"")</f>
        <v/>
      </c>
      <c r="L109" s="29" t="n"/>
      <c r="M109" s="29" t="n"/>
    </row>
    <row r="110">
      <c r="D110" s="28">
        <f>IFERROR(IF(E110="","",ROW()-20),"")</f>
        <v/>
      </c>
      <c r="E110" s="29" t="n"/>
      <c r="F110" s="29" t="n"/>
      <c r="G110" s="29" t="n"/>
      <c r="H110" s="29" t="n"/>
      <c r="I110" s="47" t="n"/>
      <c r="J110" s="31" t="n"/>
      <c r="K110" s="32">
        <f>IFERROR(IF(OR(E110="",J110=""),"",IF(E110="Adição",J110,IF(E110="Dedução",-J110,""))),"")</f>
        <v/>
      </c>
      <c r="L110" s="29" t="n"/>
      <c r="M110" s="29" t="n"/>
    </row>
    <row r="111">
      <c r="D111" s="28">
        <f>IFERROR(IF(E111="","",ROW()-20),"")</f>
        <v/>
      </c>
      <c r="E111" s="29" t="n"/>
      <c r="F111" s="29" t="n"/>
      <c r="G111" s="29" t="n"/>
      <c r="H111" s="29" t="n"/>
      <c r="I111" s="47" t="n"/>
      <c r="J111" s="31" t="n"/>
      <c r="K111" s="32">
        <f>IFERROR(IF(OR(E111="",J111=""),"",IF(E111="Adição",J111,IF(E111="Dedução",-J111,""))),"")</f>
        <v/>
      </c>
      <c r="L111" s="29" t="n"/>
      <c r="M111" s="29" t="n"/>
    </row>
    <row r="112">
      <c r="D112" s="28">
        <f>IFERROR(IF(E112="","",ROW()-20),"")</f>
        <v/>
      </c>
      <c r="E112" s="29" t="n"/>
      <c r="F112" s="29" t="n"/>
      <c r="G112" s="29" t="n"/>
      <c r="H112" s="29" t="n"/>
      <c r="I112" s="47" t="n"/>
      <c r="J112" s="31" t="n"/>
      <c r="K112" s="32">
        <f>IFERROR(IF(OR(E112="",J112=""),"",IF(E112="Adição",J112,IF(E112="Dedução",-J112,""))),"")</f>
        <v/>
      </c>
      <c r="L112" s="29" t="n"/>
      <c r="M112" s="29" t="n"/>
    </row>
    <row r="113">
      <c r="D113" s="28">
        <f>IFERROR(IF(E113="","",ROW()-20),"")</f>
        <v/>
      </c>
      <c r="E113" s="29" t="n"/>
      <c r="F113" s="29" t="n"/>
      <c r="G113" s="29" t="n"/>
      <c r="H113" s="29" t="n"/>
      <c r="I113" s="47" t="n"/>
      <c r="J113" s="31" t="n"/>
      <c r="K113" s="32">
        <f>IFERROR(IF(OR(E113="",J113=""),"",IF(E113="Adição",J113,IF(E113="Dedução",-J113,""))),"")</f>
        <v/>
      </c>
      <c r="L113" s="29" t="n"/>
      <c r="M113" s="29" t="n"/>
    </row>
    <row r="114">
      <c r="D114" s="28">
        <f>IFERROR(IF(E114="","",ROW()-20),"")</f>
        <v/>
      </c>
      <c r="E114" s="29" t="n"/>
      <c r="F114" s="29" t="n"/>
      <c r="G114" s="29" t="n"/>
      <c r="H114" s="29" t="n"/>
      <c r="I114" s="47" t="n"/>
      <c r="J114" s="31" t="n"/>
      <c r="K114" s="32">
        <f>IFERROR(IF(OR(E114="",J114=""),"",IF(E114="Adição",J114,IF(E114="Dedução",-J114,""))),"")</f>
        <v/>
      </c>
      <c r="L114" s="29" t="n"/>
      <c r="M114" s="29" t="n"/>
    </row>
    <row r="115">
      <c r="D115" s="28">
        <f>IFERROR(IF(E115="","",ROW()-20),"")</f>
        <v/>
      </c>
      <c r="E115" s="29" t="n"/>
      <c r="F115" s="29" t="n"/>
      <c r="G115" s="29" t="n"/>
      <c r="H115" s="29" t="n"/>
      <c r="I115" s="47" t="n"/>
      <c r="J115" s="31" t="n"/>
      <c r="K115" s="32">
        <f>IFERROR(IF(OR(E115="",J115=""),"",IF(E115="Adição",J115,IF(E115="Dedução",-J115,""))),"")</f>
        <v/>
      </c>
      <c r="L115" s="29" t="n"/>
      <c r="M115" s="29" t="n"/>
    </row>
    <row r="116">
      <c r="D116" s="28">
        <f>IFERROR(IF(E116="","",ROW()-20),"")</f>
        <v/>
      </c>
      <c r="E116" s="29" t="n"/>
      <c r="F116" s="29" t="n"/>
      <c r="G116" s="29" t="n"/>
      <c r="H116" s="29" t="n"/>
      <c r="I116" s="47" t="n"/>
      <c r="J116" s="31" t="n"/>
      <c r="K116" s="32">
        <f>IFERROR(IF(OR(E116="",J116=""),"",IF(E116="Adição",J116,IF(E116="Dedução",-J116,""))),"")</f>
        <v/>
      </c>
      <c r="L116" s="29" t="n"/>
      <c r="M116" s="29" t="n"/>
    </row>
    <row r="117">
      <c r="D117" s="28">
        <f>IFERROR(IF(E117="","",ROW()-20),"")</f>
        <v/>
      </c>
      <c r="E117" s="29" t="n"/>
      <c r="F117" s="29" t="n"/>
      <c r="G117" s="29" t="n"/>
      <c r="H117" s="29" t="n"/>
      <c r="I117" s="47" t="n"/>
      <c r="J117" s="31" t="n"/>
      <c r="K117" s="32">
        <f>IFERROR(IF(OR(E117="",J117=""),"",IF(E117="Adição",J117,IF(E117="Dedução",-J117,""))),"")</f>
        <v/>
      </c>
      <c r="L117" s="29" t="n"/>
      <c r="M117" s="29" t="n"/>
    </row>
    <row r="118">
      <c r="D118" s="28">
        <f>IFERROR(IF(E118="","",ROW()-20),"")</f>
        <v/>
      </c>
      <c r="E118" s="29" t="n"/>
      <c r="F118" s="29" t="n"/>
      <c r="G118" s="29" t="n"/>
      <c r="H118" s="29" t="n"/>
      <c r="I118" s="47" t="n"/>
      <c r="J118" s="31" t="n"/>
      <c r="K118" s="32">
        <f>IFERROR(IF(OR(E118="",J118=""),"",IF(E118="Adição",J118,IF(E118="Dedução",-J118,""))),"")</f>
        <v/>
      </c>
      <c r="L118" s="29" t="n"/>
      <c r="M118" s="29" t="n"/>
    </row>
    <row r="119">
      <c r="D119" s="28">
        <f>IFERROR(IF(E119="","",ROW()-20),"")</f>
        <v/>
      </c>
      <c r="E119" s="29" t="n"/>
      <c r="F119" s="29" t="n"/>
      <c r="G119" s="29" t="n"/>
      <c r="H119" s="29" t="n"/>
      <c r="I119" s="47" t="n"/>
      <c r="J119" s="31" t="n"/>
      <c r="K119" s="32">
        <f>IFERROR(IF(OR(E119="",J119=""),"",IF(E119="Adição",J119,IF(E119="Dedução",-J119,""))),"")</f>
        <v/>
      </c>
      <c r="L119" s="29" t="n"/>
      <c r="M119" s="29" t="n"/>
    </row>
    <row r="120">
      <c r="D120" s="28">
        <f>IFERROR(IF(E120="","",ROW()-20),"")</f>
        <v/>
      </c>
      <c r="E120" s="29" t="n"/>
      <c r="F120" s="29" t="n"/>
      <c r="G120" s="29" t="n"/>
      <c r="H120" s="29" t="n"/>
      <c r="I120" s="47" t="n"/>
      <c r="J120" s="31" t="n"/>
      <c r="K120" s="32">
        <f>IFERROR(IF(OR(E120="",J120=""),"",IF(E120="Adição",J120,IF(E120="Dedução",-J120,""))),"")</f>
        <v/>
      </c>
      <c r="L120" s="29" t="n"/>
      <c r="M120" s="29" t="n"/>
    </row>
  </sheetData>
  <mergeCells count="5">
    <mergeCell ref="A1:M1"/>
    <mergeCell ref="D4:M4"/>
    <mergeCell ref="D5:M5"/>
    <mergeCell ref="D6:M6"/>
    <mergeCell ref="D7:M7"/>
  </mergeCells>
  <conditionalFormatting sqref="B37">
    <cfRule type="expression" priority="1" dxfId="2">
      <formula>B37&gt;0</formula>
    </cfRule>
    <cfRule type="expression" priority="2" dxfId="0">
      <formula>B37&lt;0</formula>
    </cfRule>
    <cfRule type="expression" priority="3" dxfId="3">
      <formula>B37=0</formula>
    </cfRule>
  </conditionalFormatting>
  <conditionalFormatting sqref="B43">
    <cfRule type="expression" priority="4" dxfId="0">
      <formula>COUNTIF(B43,"OK")&gt;0</formula>
    </cfRule>
    <cfRule type="expression" priority="5" dxfId="1">
      <formula>COUNTIF(B43,"Rever totais")&gt;0</formula>
    </cfRule>
  </conditionalFormatting>
  <conditionalFormatting sqref="D21:M120">
    <cfRule type="expression" priority="6" dxfId="2">
      <formula>$L21="Não"</formula>
    </cfRule>
  </conditionalFormatting>
  <conditionalFormatting sqref="J21:J120">
    <cfRule type="expression" priority="7" dxfId="1">
      <formula>AND($E21&lt;&gt;"",$J21="")</formula>
    </cfRule>
  </conditionalFormatting>
  <conditionalFormatting sqref="L21:L120">
    <cfRule type="expression" priority="8" dxfId="1">
      <formula>AND($E21&lt;&gt;"",$L21="")</formula>
    </cfRule>
  </conditionalFormatting>
  <dataValidations count="14">
    <dataValidation sqref="B4" showErrorMessage="1" showInputMessage="1" allowBlank="0" errorTitle="Entidade" error="Introduza uma designação entre 1 e 120 caracteres." type="textLength" operator="between">
      <formula1>1</formula1>
      <formula2>120</formula2>
    </dataValidation>
    <dataValidation sqref="B5" showErrorMessage="1" showInputMessage="1" allowBlank="0" errorTitle="NIF" error="Introduza exactamente nove algarismos. Esta validação não confirma a validade do NIF." type="custom">
      <formula1>=IFERROR(AND(LEN(B5)=9,ISNUMBER(--B5)),FALSE)</formula1>
    </dataValidation>
    <dataValidation sqref="B7" showErrorMessage="1" showInputMessage="1" allowBlank="0" errorTitle="Início do período" error="Introduza uma data válida." type="date" operator="between">
      <formula1>DATE(2000,1,1)</formula1>
      <formula2>DATE(2100,12,31)</formula2>
    </dataValidation>
    <dataValidation sqref="B8" showErrorMessage="1" showInputMessage="1" allowBlank="0" errorTitle="Fim do período" error="Introduza uma data válida e assegure que o fim do período não é anterior ao início." type="custom">
      <formula1>=IFERROR(AND(B8&gt;=B7,B8&lt;=DATE(2100,12,31)),FALSE)</formula1>
    </dataValidation>
    <dataValidation sqref="B11" showErrorMessage="1" showInputMessage="1" allowBlank="0" errorTitle="Lucro contabilístico" error="Introduza um montante entre -1 000 000 000,00 € e 1 000 000 000,00 €." type="decimal" operator="between">
      <formula1>-1000000000</formula1>
      <formula2>1000000000</formula2>
    </dataValidation>
    <dataValidation sqref="B27 B30:B31 B34:B35" showErrorMessage="1" showInputMessage="1" allowBlank="0" errorTitle="Montante" error="Introduza um montante igual ou superior a zero." type="decimal" operator="between">
      <formula1>0</formula1>
      <formula2>1000000000</formula2>
    </dataValidation>
    <dataValidation sqref="E21:E120" showErrorMessage="1" showInputMessage="1" allowBlank="1" errorTitle="Tipo" error="Seleccione “Adição” ou “Dedução”." type="list">
      <formula1>"Adição,Dedução"</formula1>
    </dataValidation>
    <dataValidation sqref="F21:F120" showErrorMessage="1" showInputMessage="1" allowBlank="1" type="list">
      <formula1>"Amortizações,Provisões,Viaturas,Gastos,Rendimentos,Encargos financeiros,Correções,Outros"</formula1>
    </dataValidation>
    <dataValidation sqref="I21:I120" showErrorMessage="1" showInputMessage="1" allowBlank="1" errorTitle="Data" error="Introduza uma data válida." type="date" operator="between">
      <formula1>DATE(2000,1,1)</formula1>
      <formula2>DATE(2100,12,31)</formula2>
    </dataValidation>
    <dataValidation sqref="J21:J120" showErrorMessage="1" showInputMessage="1" allowBlank="1" errorTitle="Montante" error="Introduza um montante igual ou superior a zero." type="decimal" operator="between">
      <formula1>0</formula1>
      <formula2>1000000000</formula2>
    </dataValidation>
    <dataValidation sqref="L21:L120" showErrorMessage="1" showInputMessage="1" allowBlank="1" errorTitle="Inclusão" error="Seleccione “Sim” para incluir o registo na estimativa ou “Não” para o manter apenas em revisão." type="list">
      <formula1>"Sim,Não"</formula1>
    </dataValidation>
    <dataValidation sqref="G21:G120" showErrorMessage="1" showInputMessage="1" allowBlank="1" type="textLength" operator="between">
      <formula1>0</formula1>
      <formula2>250</formula2>
    </dataValidation>
    <dataValidation sqref="H21:H120" showErrorMessage="1" showInputMessage="1" allowBlank="1" type="textLength" operator="between">
      <formula1>0</formula1>
      <formula2>80</formula2>
    </dataValidation>
    <dataValidation sqref="M21:M120" showErrorMessage="1" showInputMessage="1" allowBlank="1" type="textLength" operator="between">
      <formula1>0</formula1>
      <formula2>500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18" customWidth="1" min="3" max="3"/>
    <col width="55" customWidth="1" min="4" max="4"/>
    <col width="32" customWidth="1" min="5" max="5"/>
  </cols>
  <sheetData>
    <row r="1">
      <c r="A1" s="1" t="inlineStr">
        <is>
          <t>Parâmetros e confirmação</t>
        </is>
      </c>
      <c r="B1" s="44" t="n"/>
      <c r="C1" s="44" t="n"/>
      <c r="D1" s="44" t="n"/>
      <c r="E1" s="45" t="n"/>
    </row>
    <row r="2">
      <c r="A2" s="36" t="inlineStr">
        <is>
          <t>Os parâmetros de IRC pré-preenchidos são apenas uma configuração inicial para períodos iniciados em 2026 e devem ser confirmados antes da utilização.</t>
        </is>
      </c>
      <c r="B2" s="37" t="n"/>
      <c r="C2" s="37" t="n"/>
      <c r="D2" s="37" t="n"/>
      <c r="E2" s="37" t="n"/>
    </row>
    <row r="4">
      <c r="A4" s="4" t="inlineStr">
        <is>
          <t>Parâmetro</t>
        </is>
      </c>
      <c r="B4" s="4" t="inlineStr">
        <is>
          <t>Valor</t>
        </is>
      </c>
      <c r="C4" s="4" t="inlineStr">
        <is>
          <t>Unidade</t>
        </is>
      </c>
      <c r="D4" s="4" t="inlineStr">
        <is>
          <t>Observação</t>
        </is>
      </c>
      <c r="E4" s="4" t="inlineStr">
        <is>
          <t>Confirmação / fonte</t>
        </is>
      </c>
    </row>
    <row r="5">
      <c r="A5" s="38" t="inlineStr">
        <is>
          <t>Ano de referência</t>
        </is>
      </c>
      <c r="B5" s="21" t="n">
        <v>2026</v>
      </c>
      <c r="C5" s="38" t="inlineStr">
        <is>
          <t>Número inteiro</t>
        </is>
      </c>
      <c r="D5" s="38" t="inlineStr">
        <is>
          <t>A alteração do ano não actualiza automaticamente taxas ou limites.</t>
        </is>
      </c>
      <c r="E5" s="38" t="inlineStr"/>
    </row>
    <row r="6">
      <c r="A6" s="38" t="inlineStr">
        <is>
          <t>Entidade elegível como PME ou Small Mid Cap para taxa reduzida?</t>
        </is>
      </c>
      <c r="B6" s="21" t="inlineStr">
        <is>
          <t>Sim</t>
        </is>
      </c>
      <c r="C6" s="38" t="inlineStr">
        <is>
          <t>Lista Sim/Não</t>
        </is>
      </c>
      <c r="D6" s="38" t="inlineStr">
        <is>
          <t>Assinalar “Sim” apenas após confirmação da elegibilidade aplicável.</t>
        </is>
      </c>
      <c r="E6" s="38" t="inlineStr"/>
    </row>
    <row r="7">
      <c r="A7" s="38" t="inlineStr">
        <is>
          <t>Taxa geral de IRC</t>
        </is>
      </c>
      <c r="B7" s="49" t="n">
        <v>0.19</v>
      </c>
      <c r="C7" s="38" t="inlineStr">
        <is>
          <t>Percentagem</t>
        </is>
      </c>
      <c r="D7" s="38" t="inlineStr">
        <is>
          <t>Valor inicial configurado para períodos iniciados em 2026.</t>
        </is>
      </c>
      <c r="E7" s="40" t="inlineStr">
        <is>
          <t>Artigo 87.º do CIRC — AT</t>
        </is>
      </c>
    </row>
    <row r="8">
      <c r="A8" s="38" t="inlineStr">
        <is>
          <t>Taxa reduzida de IRC</t>
        </is>
      </c>
      <c r="B8" s="49" t="n">
        <v>0.15</v>
      </c>
      <c r="C8" s="38" t="inlineStr">
        <is>
          <t>Percentagem</t>
        </is>
      </c>
      <c r="D8" s="38" t="inlineStr">
        <is>
          <t>Valor inicial configurado para PME ou Small Mid Cap elegíveis, no âmbito indicado para 2026.</t>
        </is>
      </c>
      <c r="E8" s="40" t="inlineStr">
        <is>
          <t>Artigo 87.º do CIRC — AT</t>
        </is>
      </c>
    </row>
    <row r="9">
      <c r="A9" s="38" t="inlineStr">
        <is>
          <t>Limite de matéria coletável à taxa reduzida</t>
        </is>
      </c>
      <c r="B9" s="26" t="n">
        <v>50000</v>
      </c>
      <c r="C9" s="38" t="inlineStr">
        <is>
          <t>Moeda</t>
        </is>
      </c>
      <c r="D9" s="38" t="inlineStr">
        <is>
          <t>Valor inicial configurado para períodos iniciados em 2026.</t>
        </is>
      </c>
      <c r="E9" s="40" t="inlineStr">
        <is>
          <t>Artigo 87.º do CIRC — AT</t>
        </is>
      </c>
    </row>
    <row r="10">
      <c r="A10" s="38" t="inlineStr">
        <is>
          <t>Taxa de derrama municipal</t>
        </is>
      </c>
      <c r="B10" s="21" t="n">
        <v>0</v>
      </c>
      <c r="C10" s="38" t="inlineStr">
        <is>
          <t>Percentagem</t>
        </is>
      </c>
      <c r="D10" s="38" t="inlineStr">
        <is>
          <t>Introdução manual. Confirmar taxa e base aplicáveis antes de utilizar.</t>
        </is>
      </c>
      <c r="E10" s="38" t="inlineStr"/>
    </row>
    <row r="11">
      <c r="A11" s="38" t="inlineStr">
        <is>
          <t>Data de confirmação dos parâmetros</t>
        </is>
      </c>
      <c r="B11" s="46" t="n"/>
      <c r="C11" s="38" t="inlineStr">
        <is>
          <t>Data</t>
        </is>
      </c>
      <c r="D11" s="38" t="inlineStr">
        <is>
          <t>Registar a data em que os valores foram revistos.</t>
        </is>
      </c>
      <c r="E11" s="38" t="inlineStr"/>
    </row>
    <row r="12">
      <c r="A12" s="38" t="inlineStr">
        <is>
          <t>Tolerância de controlo técnico</t>
        </is>
      </c>
      <c r="B12" s="26" t="n">
        <v>0.01</v>
      </c>
      <c r="C12" s="38" t="inlineStr">
        <is>
          <t>Moeda</t>
        </is>
      </c>
      <c r="D12" s="38" t="inlineStr">
        <is>
          <t>Utilizada apenas para assinalar diferenças técnicas de arredondamento.</t>
        </is>
      </c>
      <c r="E12" s="38" t="inlineStr"/>
    </row>
    <row r="14">
      <c r="A14" s="16" t="inlineStr">
        <is>
          <t>Fontes oficiais e âmbito</t>
        </is>
      </c>
      <c r="B14" s="16" t="n"/>
      <c r="C14" s="16" t="n"/>
      <c r="D14" s="16" t="n"/>
      <c r="E14" s="16" t="n"/>
    </row>
    <row r="15">
      <c r="A15" s="11" t="inlineStr">
        <is>
          <t>Para períodos iniciados em 2026, a configuração inicial considera taxa geral de IRC de 19% e, para PME ou Small Mid Cap elegíveis, taxa de 15% sobre os primeiros 50 000,00 € de matéria coletável, aplicando-se a taxa geral ao excedente.</t>
        </is>
      </c>
    </row>
    <row r="16">
      <c r="A16" s="13" t="inlineStr">
        <is>
          <t>Fonte oficial: Artigo 87.º do Código do IRC, Autoridade Tributária e Aduaneira.</t>
        </is>
      </c>
    </row>
    <row r="17">
      <c r="A17" s="41" t="inlineStr">
        <is>
          <t>https://info.portaldasfinancas.gov.pt/pt/informacao_fiscal/codigos_tributarios/CIRC_2R/Pages/irc87.aspx</t>
        </is>
      </c>
    </row>
    <row r="18">
      <c r="A18" s="13" t="inlineStr">
        <is>
          <t>A Modelo 22 é a declaração oficial de rendimentos de IRC. Este ficheiro não gera, valida ou submete a declaração.</t>
        </is>
      </c>
    </row>
    <row r="19">
      <c r="A19" s="41" t="inlineStr">
        <is>
          <t>https://info.portaldasfinancas.gov.pt/pt/apoio_ao_contribuinte/Negocios/Declaracoes/Modelo_22_IRC/Paginas/default.aspx</t>
        </is>
      </c>
    </row>
  </sheetData>
  <mergeCells count="1">
    <mergeCell ref="A1:E1"/>
  </mergeCells>
  <dataValidations count="5">
    <dataValidation sqref="B5" showErrorMessage="1" showInputMessage="1" allowBlank="0" errorTitle="Ano" error="Introduza um ano entre 2000 e 2100." type="whole" operator="between">
      <formula1>2000</formula1>
      <formula2>2100</formula2>
    </dataValidation>
    <dataValidation sqref="B6" showErrorMessage="1" showInputMessage="1" allowBlank="0" errorTitle="Elegibilidade" error="Seleccione “Sim” ou “Não”." type="list">
      <formula1>"Sim,Não"</formula1>
    </dataValidation>
    <dataValidation sqref="B7:B8 B10" showErrorMessage="1" showInputMessage="1" allowBlank="0" errorTitle="Taxas" error="Introduza uma percentagem entre 0,00% e 100,00%." type="decimal" operator="between">
      <formula1>0</formula1>
      <formula2>1</formula2>
    </dataValidation>
    <dataValidation sqref="B9 B12" showErrorMessage="1" showInputMessage="1" allowBlank="0" errorTitle="Montante" error="Introduza um montante igual ou superior a zero." type="decimal" operator="between">
      <formula1>0</formula1>
      <formula2>1000000000</formula2>
    </dataValidation>
    <dataValidation sqref="B11" showErrorMessage="1" showInputMessage="1" allowBlank="1" errorTitle="Data de confirmação" error="Introduza uma data válida ou deixe o campo em branco." type="date" operator="between">
      <formula1>DATE(2000,1,1)</formula1>
      <formula2>DATE(2100,12,31)</formula2>
    </dataValidation>
  </dataValidations>
  <hyperlinks>
    <hyperlink xmlns:r="http://schemas.openxmlformats.org/officeDocument/2006/relationships" ref="E7" r:id="rId1"/>
    <hyperlink xmlns:r="http://schemas.openxmlformats.org/officeDocument/2006/relationships" ref="E8" r:id="rId2"/>
    <hyperlink xmlns:r="http://schemas.openxmlformats.org/officeDocument/2006/relationships" ref="E9" r:id="rId3"/>
    <hyperlink xmlns:r="http://schemas.openxmlformats.org/officeDocument/2006/relationships" ref="A17" r:id="rId4"/>
    <hyperlink xmlns:r="http://schemas.openxmlformats.org/officeDocument/2006/relationships" ref="A19" r:id="rId5"/>
  </hyperlinks>
  <pageMargins left="0.75" right="0.75" top="1" bottom="1" header="0.5" footer="0.5"/>
  <tableParts count="1">
    <tablePart xmlns:r="http://schemas.openxmlformats.org/officeDocument/2006/relationships" r:id="rId6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0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Instruções de utilização e limites da estimativa</t>
        </is>
      </c>
      <c r="B1" s="44" t="n"/>
      <c r="C1" s="44" t="n"/>
      <c r="D1" s="44" t="n"/>
      <c r="E1" s="44" t="n"/>
      <c r="F1" s="44" t="n"/>
      <c r="G1" s="44" t="n"/>
      <c r="H1" s="45" t="n"/>
    </row>
    <row r="3">
      <c r="A3" s="16" t="inlineStr">
        <is>
          <t>Objectivo</t>
        </is>
      </c>
      <c r="B3" s="22" t="inlineStr">
        <is>
          <t>Este ficheiro destina-se a apoiar uma estimativa de IRC para PME, através do registo de lucro contabilístico, ajustamentos fiscais, componentes de encargos, pagamentos por conta e retenções na fonte. Não substitui a Modelo 22, os anexos, os mapas fiscais, a contabilidade organizada, a validação da Autoridade Tributária e Aduaneira ou a confirmação por profissional habilitado.</t>
        </is>
      </c>
    </row>
    <row r="4">
      <c r="A4" s="16" t="inlineStr">
        <is>
          <t>Sequência recomendada</t>
        </is>
      </c>
    </row>
    <row r="5">
      <c r="B5" s="22" t="inlineStr">
        <is>
          <t>1. Abrir a folha Parâmetros e confirmar o ano de referência, a elegibilidade para taxa reduzida, as taxas, o limite e a taxa de derrama municipal.</t>
        </is>
      </c>
    </row>
    <row r="6">
      <c r="B6" s="22" t="inlineStr">
        <is>
          <t>2. Registar a data de confirmação dos parâmetros.</t>
        </is>
      </c>
    </row>
    <row r="7">
      <c r="B7" s="22" t="inlineStr">
        <is>
          <t>3. Preencher a identificação da entidade e o período na folha Estimativa IRC.</t>
        </is>
      </c>
    </row>
    <row r="8">
      <c r="B8" s="22" t="inlineStr">
        <is>
          <t>4. Introduzir o lucro contabilístico antes de IRC.</t>
        </is>
      </c>
    </row>
    <row r="9">
      <c r="B9" s="22" t="inlineStr">
        <is>
          <t>5. Registar os ajustamentos no quadro Ajustamentos da folha Estimativa IRC, indicando o tipo, o montante e se cada registo deve ser incluído na estimativa.</t>
        </is>
      </c>
    </row>
    <row r="10">
      <c r="B10" s="22" t="inlineStr">
        <is>
          <t>6. Rever a matéria coletável estimada, o cálculo de IRC e os demais encargos introduzidos manualmente.</t>
        </is>
      </c>
    </row>
    <row r="11">
      <c r="B11" s="22" t="inlineStr">
        <is>
          <t>7. Introduzir pagamentos por conta e retenções na fonte suportadas.</t>
        </is>
      </c>
    </row>
    <row r="12">
      <c r="B12" s="22" t="inlineStr">
        <is>
          <t>8. Confirmar que o Estado do controlo apresenta “OK”.</t>
        </is>
      </c>
    </row>
    <row r="13">
      <c r="B13" s="22" t="inlineStr">
        <is>
          <t>9. Consultar o Painel para uma visão resumida da estimativa.</t>
        </is>
      </c>
    </row>
    <row r="14">
      <c r="A14" s="42" t="inlineStr">
        <is>
          <t>Configuração inicial de IRC para 2026</t>
        </is>
      </c>
      <c r="B14" s="22" t="inlineStr">
        <is>
          <t>A configuração inicial do ficheiro foi preparada, exclusivamente, para períodos iniciados em 2026. Inclui taxa geral de IRC de 19% e, quando a entidade for elegível como PME ou Small Mid Cap, taxa de 15% sobre os primeiros 50 000,00 € de matéria coletável, aplicando-se a taxa geral ao excedente.</t>
        </is>
      </c>
    </row>
    <row r="15">
      <c r="B15" s="43" t="inlineStr">
        <is>
          <t>Se o período não se iniciar em 2026, se existir dúvida quanto à elegibilidade ou se ocorrer alteração legislativa, o utilizador deve rever e actualizar todos os valores da folha Parâmetros antes de utilizar a estimativa.</t>
        </is>
      </c>
    </row>
    <row r="17">
      <c r="A17" s="42" t="inlineStr">
        <is>
          <t>Componentes tratados no ficheiro</t>
        </is>
      </c>
    </row>
    <row r="18">
      <c r="A18" s="4" t="inlineStr">
        <is>
          <t>Componente</t>
        </is>
      </c>
      <c r="B18" s="4" t="inlineStr">
        <is>
          <t>Tratamento no ficheiro</t>
        </is>
      </c>
    </row>
    <row r="19">
      <c r="A19" s="11" t="inlineStr">
        <is>
          <t>Lucro contabilístico antes de IRC</t>
        </is>
      </c>
      <c r="B19" s="11" t="inlineStr">
        <is>
          <t>Introdução manual</t>
        </is>
      </c>
    </row>
    <row r="20">
      <c r="A20" s="13" t="inlineStr">
        <is>
          <t>Ajustamentos positivos e negativos</t>
        </is>
      </c>
      <c r="B20" s="13" t="inlineStr">
        <is>
          <t>Registo detalhado no quadro Ajustamentos da folha Estimativa IRC</t>
        </is>
      </c>
    </row>
    <row r="21">
      <c r="A21" s="11" t="inlineStr">
        <is>
          <t>Matéria coletável estimada</t>
        </is>
      </c>
      <c r="B21" s="11" t="inlineStr">
        <is>
          <t>Cálculo automático a partir dos valores incluídos</t>
        </is>
      </c>
    </row>
    <row r="22">
      <c r="A22" s="13" t="inlineStr">
        <is>
          <t>IRC</t>
        </is>
      </c>
      <c r="B22" s="13" t="inlineStr">
        <is>
          <t>Cálculo automático com taxas e limite configurados em Parâmetros</t>
        </is>
      </c>
    </row>
    <row r="23">
      <c r="A23" s="11" t="inlineStr">
        <is>
          <t>Derrama municipal</t>
        </is>
      </c>
      <c r="B23" s="11" t="inlineStr">
        <is>
          <t>Base introduzida manualmente e taxa configurada em Parâmetros</t>
        </is>
      </c>
    </row>
    <row r="24">
      <c r="A24" s="13" t="inlineStr">
        <is>
          <t>Derrama estadual</t>
        </is>
      </c>
      <c r="B24" s="13" t="inlineStr">
        <is>
          <t>Introdução manual do valor estimado</t>
        </is>
      </c>
    </row>
    <row r="25">
      <c r="A25" s="11" t="inlineStr">
        <is>
          <t>Tributações autónomas</t>
        </is>
      </c>
      <c r="B25" s="11" t="inlineStr">
        <is>
          <t>Introdução manual do valor estimado</t>
        </is>
      </c>
    </row>
    <row r="26">
      <c r="A26" s="13" t="inlineStr">
        <is>
          <t>Pagamentos por conta</t>
        </is>
      </c>
      <c r="B26" s="13" t="inlineStr">
        <is>
          <t>Introdução manual</t>
        </is>
      </c>
    </row>
    <row r="27">
      <c r="A27" s="11" t="inlineStr">
        <is>
          <t>Retenções na fonte</t>
        </is>
      </c>
      <c r="B27" s="11" t="inlineStr">
        <is>
          <t>Introdução manual</t>
        </is>
      </c>
    </row>
    <row r="28">
      <c r="A28" s="13" t="inlineStr">
        <is>
          <t>Modelo 22</t>
        </is>
      </c>
      <c r="B28" s="13" t="inlineStr">
        <is>
          <t>Não gerada, não validada e não submetida pelo ficheiro</t>
        </is>
      </c>
    </row>
    <row r="30">
      <c r="A30" s="42" t="inlineStr">
        <is>
          <t>Excepções e revisão obrigatória</t>
        </is>
      </c>
    </row>
    <row r="31">
      <c r="B31" s="43" t="inlineStr">
        <is>
          <t>• Ano ou período diferente de 2026: rever taxas, limite, condições e demais parâmetros antes de calcular.</t>
        </is>
      </c>
    </row>
    <row r="32">
      <c r="B32" s="43" t="inlineStr">
        <is>
          <t>• Elegibilidade para taxa reduzida não confirmada: não assinalar “Sim” apenas para obter uma estimativa mais baixa.</t>
        </is>
      </c>
    </row>
    <row r="33">
      <c r="B33" s="43" t="inlineStr">
        <is>
          <t>• Ajustamento pendente: marcar “Não” em Incluir na estimativa? até existir confirmação adequada.</t>
        </is>
      </c>
    </row>
    <row r="34">
      <c r="B34" s="43" t="inlineStr">
        <is>
          <t>• Resultado fiscal estimado negativo: o modelo apresenta matéria coletável igual a zero para o cálculo indicativo de IRC; não trata compensações de prejuízos fiscais.</t>
        </is>
      </c>
    </row>
    <row r="35">
      <c r="B35" s="43" t="inlineStr">
        <is>
          <t>• Derrama municipal: confirmar a taxa e a base que devem ser utilizadas; o valor inicial de 0,00% não representa uma taxa aplicável.</t>
        </is>
      </c>
    </row>
    <row r="36">
      <c r="B36" s="43" t="inlineStr">
        <is>
          <t>• Derrama estadual e tributações autónomas: introduzir manualmente apenas quando exista valor estimado confirmado; o ficheiro não decide a sua aplicabilidade.</t>
        </is>
      </c>
    </row>
    <row r="37">
      <c r="B37" s="43" t="inlineStr">
        <is>
          <t>• Estado do controlo diferente de “OK”: rever os totais e os ajustamentos antes de utilizar qualquer resultado.</t>
        </is>
      </c>
    </row>
    <row r="38">
      <c r="B38" s="43" t="inlineStr">
        <is>
          <t>• Saldo negativo: representa apenas pagamentos e retenções superiores aos encargos estimados; não constitui conclusão sobre reembolso ou crédito.</t>
        </is>
      </c>
    </row>
    <row r="40">
      <c r="A40" s="42" t="inlineStr">
        <is>
          <t>Fontes oficiais</t>
        </is>
      </c>
    </row>
    <row r="41">
      <c r="A41" s="11" t="inlineStr">
        <is>
          <t>Artigo 87.º do Código do IRC — Autoridade Tributária e Aduaneira</t>
        </is>
      </c>
      <c r="B41" s="41" t="inlineStr">
        <is>
          <t>https://info.portaldasfinancas.gov.pt/pt/informacao_fiscal/codigos_tributarios/CIRC_2R/Pages/irc87.aspx</t>
        </is>
      </c>
    </row>
    <row r="42">
      <c r="A42" s="11" t="inlineStr">
        <is>
          <t>Modelo 22 IRC — Autoridade Tributária e Aduaneira</t>
        </is>
      </c>
      <c r="B42" s="41" t="inlineStr">
        <is>
          <t>https://info.portaldasfinancas.gov.pt/pt/apoio_ao_contribuinte/Negocios/Declaracoes/Modelo_22_IRC/Paginas/default.aspx</t>
        </is>
      </c>
    </row>
    <row r="44">
      <c r="A44" s="42" t="inlineStr">
        <is>
          <t>Protecção e edição</t>
        </is>
      </c>
      <c r="B44" s="28" t="inlineStr">
        <is>
          <t>As células amarelas destinam-se à introdução ou revisão de dados. As células cinzentas contêm fórmulas e estão identificadas para prevenir alterações acidentais. A protecção técnica da folha não utiliza palavra-passe e pode ser adaptada pelo utilizador quando for necessário alterar o modelo.</t>
        </is>
      </c>
    </row>
  </sheetData>
  <mergeCells count="1">
    <mergeCell ref="A1:H1"/>
  </mergeCells>
  <hyperlinks>
    <hyperlink xmlns:r="http://schemas.openxmlformats.org/officeDocument/2006/relationships" ref="B41" r:id="rId1"/>
    <hyperlink xmlns:r="http://schemas.openxmlformats.org/officeDocument/2006/relationships" ref="B4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2026-08-31T14:47:52Z</dcterms:created>
  <dcterms:modified xmlns:dcterms="http://purl.org/dc/terms/" xmlns:xsi="http://www.w3.org/2001/XMLSchema-instance" xsi:type="dcterms:W3CDTF">2026-08-31T14:47:52Z</dcterms:modified>
</cp:coreProperties>
</file>