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Dados do Casal" sheetId="2" state="visible" r:id="rId2"/>
    <sheet xmlns:r="http://schemas.openxmlformats.org/officeDocument/2006/relationships" name="Parâmetros e Cálculo" sheetId="3" state="visible" r:id="rId3"/>
    <sheet xmlns:r="http://schemas.openxmlformats.org/officeDocument/2006/relationships" name="Instruções" sheetId="4" state="visible" r:id="rId4"/>
  </sheets>
  <definedNames>
    <definedName name="_xlnm.Print_Area" localSheetId="0">'Painel'!$A$1:$F$35</definedName>
    <definedName name="_xlnm._FilterDatabase" localSheetId="1" hidden="1">'Dados do Casal'!$A$5:$O$105</definedName>
    <definedName name="_xlnm.Print_Area" localSheetId="1">'Dados do Casal'!$A$1:$O$105</definedName>
    <definedName name="_xlnm.Print_Area" localSheetId="2">'Parâmetros e Cálculo'!$A$1:$F$42</definedName>
    <definedName name="_xlnm.Print_Area" localSheetId="3">'Instruções'!$A$1:$F$43</definedName>
  </definedNames>
  <calcPr calcId="124519" calcMode="auto" fullCalcOnLoad="1" forceFullCalc="1"/>
</workbook>
</file>

<file path=xl/styles.xml><?xml version="1.0" encoding="utf-8"?>
<styleSheet xmlns="http://schemas.openxmlformats.org/spreadsheetml/2006/main">
  <numFmts count="3">
    <numFmt numFmtId="164" formatCode="# ##0,00 &quot;€&quot;;-# ##0,00 &quot;€&quot;;-"/>
    <numFmt numFmtId="165" formatCode="d/m/yyyy"/>
    <numFmt numFmtId="166" formatCode="0,0%"/>
  </numFmts>
  <fonts count="6">
    <font>
      <name val="Calibri"/>
      <family val="2"/>
      <color theme="1"/>
      <sz val="11"/>
      <scheme val="minor"/>
    </font>
    <font>
      <name val="Calibri"/>
      <b val="1"/>
      <color rgb="00FFFFFF"/>
      <sz val="14"/>
    </font>
    <font>
      <name val="Calibri"/>
      <b val="1"/>
      <color rgb="001F2933"/>
      <sz val="10"/>
    </font>
    <font>
      <name val="Calibri"/>
      <color rgb="001F2933"/>
      <sz val="10"/>
    </font>
    <font>
      <name val="Calibri"/>
      <b val="1"/>
      <color rgb="00FFFFFF"/>
      <sz val="11"/>
    </font>
    <font>
      <name val="Calibri"/>
      <color rgb="001F2933"/>
      <sz val="9"/>
    </font>
  </fonts>
  <fills count="8">
    <fill>
      <patternFill/>
    </fill>
    <fill>
      <patternFill patternType="gray125"/>
    </fill>
    <fill>
      <patternFill patternType="solid">
        <fgColor rgb="000B4F6C"/>
      </patternFill>
    </fill>
    <fill>
      <patternFill patternType="solid">
        <fgColor rgb="00F5F0E6"/>
      </patternFill>
    </fill>
    <fill>
      <patternFill patternType="solid">
        <fgColor rgb="00DDEBF7"/>
      </patternFill>
    </fill>
    <fill>
      <patternFill patternType="solid">
        <fgColor rgb="00146B4A"/>
      </patternFill>
    </fill>
    <fill>
      <patternFill patternType="solid">
        <fgColor rgb="00FFFFFF"/>
      </patternFill>
    </fill>
    <fill>
      <patternFill patternType="solid">
        <fgColor rgb="00FFF3D6"/>
      </patternFill>
    </fill>
  </fills>
  <borders count="6">
    <border>
      <left/>
      <right/>
      <top/>
      <bottom/>
      <diagonal/>
    </border>
    <border>
      <left style="thin">
        <color rgb="00CBD5D8"/>
      </left>
      <right style="thin">
        <color rgb="00CBD5D8"/>
      </right>
      <top style="thin">
        <color rgb="00CBD5D8"/>
      </top>
      <bottom style="thin">
        <color rgb="00CBD5D8"/>
      </bottom>
    </border>
    <border>
      <left/>
      <right/>
      <top style="thin">
        <color rgb="00CBD5D8"/>
      </top>
      <bottom/>
      <diagonal/>
    </border>
    <border>
      <left/>
      <right style="thin">
        <color rgb="00CBD5D8"/>
      </right>
      <top style="thin">
        <color rgb="00CBD5D8"/>
      </top>
      <bottom/>
      <diagonal/>
    </border>
    <border>
      <left/>
      <right/>
      <top style="thin">
        <color rgb="00CBD5D8"/>
      </top>
      <bottom style="thin">
        <color rgb="00CBD5D8"/>
      </bottom>
      <diagonal/>
    </border>
    <border>
      <left/>
      <right style="thin">
        <color rgb="00CBD5D8"/>
      </right>
      <top style="thin">
        <color rgb="00CBD5D8"/>
      </top>
      <bottom style="thin">
        <color rgb="00CBD5D8"/>
      </bottom>
      <diagonal/>
    </border>
  </borders>
  <cellStyleXfs count="1">
    <xf numFmtId="0" fontId="0" fillId="0" borderId="0"/>
  </cellStyleXfs>
  <cellXfs count="36">
    <xf numFmtId="0" fontId="0" fillId="0" borderId="0" pivotButton="0" quotePrefix="0" xfId="0"/>
    <xf numFmtId="0" fontId="1" fillId="2" borderId="1" applyAlignment="1" pivotButton="0" quotePrefix="0" xfId="0">
      <alignment horizontal="center" vertical="center"/>
    </xf>
    <xf numFmtId="0" fontId="0" fillId="2" borderId="1" pivotButton="0" quotePrefix="0" xfId="0"/>
    <xf numFmtId="0" fontId="2" fillId="3" borderId="1" applyAlignment="1" pivotButton="0" quotePrefix="0" xfId="0">
      <alignment horizontal="left" vertical="center"/>
    </xf>
    <xf numFmtId="1" fontId="3" fillId="4" borderId="1" applyAlignment="1" pivotButton="0" quotePrefix="0" xfId="0">
      <alignment horizontal="center" vertical="center"/>
    </xf>
    <xf numFmtId="0" fontId="3" fillId="4" borderId="1" applyAlignment="1" pivotButton="0" quotePrefix="0" xfId="0">
      <alignment horizontal="center" vertical="center"/>
    </xf>
    <xf numFmtId="0" fontId="0" fillId="4" borderId="1" pivotButton="0" quotePrefix="0" xfId="0"/>
    <xf numFmtId="0" fontId="4" fillId="5" borderId="1" applyAlignment="1" pivotButton="0" quotePrefix="0" xfId="0">
      <alignment horizontal="center" vertical="center"/>
    </xf>
    <xf numFmtId="0" fontId="3" fillId="3" borderId="1" applyAlignment="1" pivotButton="0" quotePrefix="0" xfId="0">
      <alignment horizontal="left" vertical="top" wrapText="1"/>
    </xf>
    <xf numFmtId="164" fontId="3" fillId="4" borderId="1" applyAlignment="1" pivotButton="0" quotePrefix="0" xfId="0">
      <alignment horizontal="right" vertical="center"/>
    </xf>
    <xf numFmtId="0" fontId="3" fillId="4" borderId="1" applyAlignment="1" pivotButton="0" quotePrefix="0" xfId="0">
      <alignment horizontal="left" vertical="top" wrapText="1"/>
    </xf>
    <xf numFmtId="0" fontId="4" fillId="5" borderId="1" applyAlignment="1" pivotButton="0" quotePrefix="0" xfId="0">
      <alignment horizontal="left" vertical="center"/>
    </xf>
    <xf numFmtId="0" fontId="4" fillId="2" borderId="1" applyAlignment="1" pivotButton="0" quotePrefix="0" xfId="0">
      <alignment horizontal="center" vertical="center" wrapText="1"/>
    </xf>
    <xf numFmtId="0" fontId="3" fillId="3" borderId="1" applyAlignment="1" pivotButton="0" quotePrefix="0" xfId="0">
      <alignment horizontal="left" vertical="center"/>
    </xf>
    <xf numFmtId="164" fontId="3" fillId="3" borderId="1" applyAlignment="1" pivotButton="0" quotePrefix="0" xfId="0">
      <alignment horizontal="right" vertical="center"/>
    </xf>
    <xf numFmtId="0" fontId="3" fillId="6" borderId="1" applyAlignment="1" pivotButton="0" quotePrefix="0" xfId="0">
      <alignment horizontal="left" vertical="center"/>
    </xf>
    <xf numFmtId="164" fontId="3" fillId="6" borderId="1" applyAlignment="1" pivotButton="0" quotePrefix="0" xfId="0">
      <alignment horizontal="right" vertical="center"/>
    </xf>
    <xf numFmtId="0" fontId="5" fillId="0" borderId="0" applyAlignment="1" pivotButton="0" quotePrefix="0" xfId="0">
      <alignment horizontal="left" vertical="center"/>
    </xf>
    <xf numFmtId="0" fontId="3" fillId="7" borderId="1" applyAlignment="1" applyProtection="1" pivotButton="0" quotePrefix="0" xfId="0">
      <alignment horizontal="left" vertical="center"/>
      <protection locked="0" hidden="0"/>
    </xf>
    <xf numFmtId="165" fontId="3" fillId="7" borderId="1" applyAlignment="1" applyProtection="1" pivotButton="0" quotePrefix="0" xfId="0">
      <alignment horizontal="center" vertical="center"/>
      <protection locked="0" hidden="0"/>
    </xf>
    <xf numFmtId="0" fontId="3" fillId="7" borderId="1" applyAlignment="1" applyProtection="1" pivotButton="0" quotePrefix="0" xfId="0">
      <alignment horizontal="left" vertical="top" wrapText="1"/>
      <protection locked="0" hidden="0"/>
    </xf>
    <xf numFmtId="164" fontId="3" fillId="7" borderId="1" applyAlignment="1" applyProtection="1" pivotButton="0" quotePrefix="0" xfId="0">
      <alignment horizontal="left" vertical="center"/>
      <protection locked="0" hidden="0"/>
    </xf>
    <xf numFmtId="166" fontId="3" fillId="7" borderId="1" applyAlignment="1" applyProtection="1" pivotButton="0" quotePrefix="0" xfId="0">
      <alignment horizontal="right" vertical="center"/>
      <protection locked="0" hidden="0"/>
    </xf>
    <xf numFmtId="0" fontId="2" fillId="3" borderId="1" applyAlignment="1" pivotButton="0" quotePrefix="0" xfId="0">
      <alignment horizontal="left" vertical="top" wrapText="1"/>
    </xf>
    <xf numFmtId="1" fontId="3" fillId="7" borderId="1" applyAlignment="1" applyProtection="1" pivotButton="0" quotePrefix="0" xfId="0">
      <alignment horizontal="left" vertical="center"/>
      <protection locked="0" hidden="0"/>
    </xf>
    <xf numFmtId="0" fontId="5" fillId="3" borderId="1" applyAlignment="1" pivotButton="0" quotePrefix="0" xfId="0">
      <alignment horizontal="left" vertical="top" wrapText="1"/>
    </xf>
    <xf numFmtId="164" fontId="3" fillId="7" borderId="1" applyAlignment="1" applyProtection="1" pivotButton="0" quotePrefix="0" xfId="0">
      <alignment horizontal="right" vertical="center"/>
      <protection locked="0" hidden="0"/>
    </xf>
    <xf numFmtId="0" fontId="3" fillId="6" borderId="1" applyAlignment="1" pivotButton="0" quotePrefix="0" xfId="0">
      <alignment horizontal="left" vertical="top" wrapText="1"/>
    </xf>
    <xf numFmtId="0" fontId="3" fillId="3" borderId="1" applyAlignment="1" pivotButton="0" quotePrefix="0" xfId="0">
      <alignment horizontal="center" vertical="center"/>
    </xf>
    <xf numFmtId="0" fontId="3" fillId="6" borderId="1" applyAlignment="1" pivotButton="0" quotePrefix="0" xfId="0">
      <alignment horizontal="center" vertical="center"/>
    </xf>
    <xf numFmtId="0" fontId="4" fillId="5" borderId="1" applyAlignment="1" pivotButton="0" quotePrefix="0" xfId="0">
      <alignment horizontal="left" vertical="top" wrapText="1"/>
    </xf>
    <xf numFmtId="0" fontId="3" fillId="7" borderId="1" applyAlignment="1" pivotButton="0" quotePrefix="0" xfId="0">
      <alignment horizontal="left" vertical="top" wrapText="1"/>
    </xf>
    <xf numFmtId="0" fontId="0" fillId="0" borderId="4" pivotButton="0" quotePrefix="0" xfId="0"/>
    <xf numFmtId="0" fontId="0" fillId="0" borderId="5" pivotButton="0" quotePrefix="0" xfId="0"/>
    <xf numFmtId="165" fontId="3" fillId="7" borderId="1" applyAlignment="1" applyProtection="1" pivotButton="0" quotePrefix="0" xfId="0">
      <alignment horizontal="center" vertical="center"/>
      <protection locked="0" hidden="0"/>
    </xf>
    <xf numFmtId="166" fontId="3" fillId="7" borderId="1" applyAlignment="1" applyProtection="1" pivotButton="0" quotePrefix="0" xfId="0">
      <alignment horizontal="right" vertical="center"/>
      <protection locked="0" hidden="0"/>
    </xf>
  </cellXfs>
  <cellStyles count="1">
    <cellStyle name="Normal" xfId="0" builtinId="0" hidden="0"/>
  </cellStyles>
  <dxfs count="4">
    <dxf>
      <fill>
        <patternFill patternType="solid">
          <fgColor rgb="00D9EAD3"/>
        </patternFill>
      </fill>
    </dxf>
    <dxf>
      <fill>
        <patternFill patternType="solid">
          <fgColor rgb="00F4CCCC"/>
        </patternFill>
      </fill>
    </dxf>
    <dxf>
      <fill>
        <patternFill patternType="solid">
          <fgColor rgb="00FFF3D6"/>
        </patternFill>
      </fill>
    </dxf>
    <dxf>
      <fill>
        <patternFill patternType="solid">
          <fgColor rgb="00DDEB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Imposto estimado e retenções registadas</a:t>
            </a:r>
          </a:p>
        </rich>
      </tx>
    </title>
    <plotArea>
      <barChart>
        <barDir val="col"/>
        <grouping val="clustered"/>
        <ser>
          <idx val="0"/>
          <order val="0"/>
          <tx>
            <strRef>
              <f>'Painel'!B33</f>
            </strRef>
          </tx>
          <spPr>
            <a:solidFill xmlns:a="http://schemas.openxmlformats.org/drawingml/2006/main">
              <a:srgbClr val="0B4F6C"/>
            </a:solidFill>
            <a:ln xmlns:a="http://schemas.openxmlformats.org/drawingml/2006/main">
              <a:prstDash val="solid"/>
            </a:ln>
          </spPr>
          <cat>
            <numRef>
              <f>'Painel'!$A$34:$A$35</f>
            </numRef>
          </cat>
          <val>
            <numRef>
              <f>'Painel'!$B$34:$B$35</f>
            </numRef>
          </val>
        </ser>
        <ser>
          <idx val="1"/>
          <order val="1"/>
          <tx>
            <strRef>
              <f>'Painel'!C33</f>
            </strRef>
          </tx>
          <spPr>
            <a:solidFill xmlns:a="http://schemas.openxmlformats.org/drawingml/2006/main">
              <a:srgbClr val="146B4A"/>
            </a:solidFill>
            <a:ln xmlns:a="http://schemas.openxmlformats.org/drawingml/2006/main">
              <a:prstDash val="solid"/>
            </a:ln>
          </spPr>
          <cat>
            <numRef>
              <f>'Painel'!$A$34:$A$35</f>
            </numRef>
          </cat>
          <val>
            <numRef>
              <f>'Painel'!$C$34:$C$35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Regime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Euros</a:t>
                </a:r>
              </a:p>
            </rich>
          </tx>
        </title>
        <numFmt formatCode="# ##0,00 &quot;€&quot;;-# ##0,00 &quot;€&quot;;-"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14</row>
      <rowOff>0</rowOff>
    </from>
    <ext cx="612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Movimentos" displayName="tblMovimentos" ref="A5:O105" headerRowCount="1">
  <autoFilter ref="A5:O105"/>
  <tableColumns count="15">
    <tableColumn id="1" name="Nº"/>
    <tableColumn id="2" name="Titular de origem"/>
    <tableColumn id="3" name="Natureza"/>
    <tableColumn id="4" name="Data"/>
    <tableColumn id="5" name="Descrição"/>
    <tableColumn id="6" name="Referência / observação"/>
    <tableColumn id="7" name="Valor"/>
    <tableColumn id="8" name="% para conjunta"/>
    <tableColumn id="9" name="% para separada — Titular A"/>
    <tableColumn id="10" name="% para separada — Titular B"/>
    <tableColumn id="11" name="Valor para conjunta"/>
    <tableColumn id="12" name="Valor para separada — Titular A"/>
    <tableColumn id="13" name="Valor para separada — Titular B"/>
    <tableColumn id="14" name="Controlo da repartição separada"/>
    <tableColumn id="15" name="Controlo da repartição conjunt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F101"/>
  <sheetViews>
    <sheetView showGridLines="0" workbookViewId="0">
      <pane ySplit="4" topLeftCell="A5" activePane="bottomLeft" state="frozen"/>
      <selection pane="bottomLeft" activeCell="A1" sqref="A1"/>
    </sheetView>
  </sheetViews>
  <sheetFormatPr baseColWidth="8" defaultRowHeight="15"/>
  <cols>
    <col width="38" customWidth="1" min="1" max="1"/>
    <col width="18" customWidth="1" min="2" max="2"/>
    <col width="4" customWidth="1" min="3" max="3"/>
    <col width="34" customWidth="1" min="4" max="4"/>
    <col width="20" customWidth="1" min="5" max="5"/>
    <col width="20" customWidth="1" min="6" max="6"/>
  </cols>
  <sheetData>
    <row r="1" ht="26" customHeight="1">
      <c r="A1" s="1" t="inlineStr">
        <is>
          <t>IRS de Casal — Comparação entre Tributação Conjunta e Separada</t>
        </is>
      </c>
      <c r="B1" s="32" t="n"/>
      <c r="C1" s="32" t="n"/>
      <c r="D1" s="32" t="n"/>
      <c r="E1" s="32" t="n"/>
      <c r="F1" s="33" t="n"/>
    </row>
    <row r="2"/>
    <row r="3">
      <c r="A3" s="3" t="inlineStr">
        <is>
          <t>Ano de referência</t>
        </is>
      </c>
      <c r="B3" s="4">
        <f>'Parâmetros e Cálculo'!$B$3</f>
        <v/>
      </c>
      <c r="D3" s="3" t="inlineStr">
        <is>
          <t>Estado do modelo</t>
        </is>
      </c>
      <c r="E3" s="5">
        <f>'Parâmetros e Cálculo'!$B$42</f>
        <v/>
      </c>
      <c r="F3" s="6" t="n"/>
    </row>
    <row r="4"/>
    <row r="5">
      <c r="A5" s="7" t="inlineStr">
        <is>
          <t>Comparação de saldos estimados</t>
        </is>
      </c>
      <c r="B5" s="7" t="n"/>
      <c r="D5" s="7" t="inlineStr">
        <is>
          <t>Indicadores de base</t>
        </is>
      </c>
      <c r="E5" s="7" t="n"/>
      <c r="F5" s="7" t="n"/>
    </row>
    <row r="6">
      <c r="A6" s="8" t="inlineStr">
        <is>
          <t>Tributação conjunta — saldo estimado</t>
        </is>
      </c>
      <c r="B6" s="9">
        <f>'Parâmetros e Cálculo'!$E$28</f>
        <v/>
      </c>
      <c r="D6" s="8" t="inlineStr">
        <is>
          <t>Opção com menor saldo nesta estimativa</t>
        </is>
      </c>
      <c r="E6" s="5">
        <f>IF(OR(B6="",B7=""),"Dados insuficientes",IF(B6&lt;B7,"Tributação conjunta",IF(B7&lt;B6,"Tributação separada","Sem diferença")))</f>
        <v/>
      </c>
      <c r="F6" s="6" t="n"/>
    </row>
    <row r="7">
      <c r="A7" s="8" t="inlineStr">
        <is>
          <t>Tributação separada — saldo estimado</t>
        </is>
      </c>
      <c r="B7" s="9">
        <f>'Parâmetros e Cálculo'!$D$28</f>
        <v/>
      </c>
      <c r="D7" s="8" t="inlineStr">
        <is>
          <t>Rendimentos a considerar registados</t>
        </is>
      </c>
      <c r="E7" s="9">
        <f>'Parâmetros e Cálculo'!$E$21</f>
        <v/>
      </c>
      <c r="F7" s="6" t="n"/>
    </row>
    <row r="8">
      <c r="A8" s="8" t="inlineStr">
        <is>
          <t>Diferença entre saldos estimados</t>
        </is>
      </c>
      <c r="B8" s="9">
        <f>IF(OR(B6="",B7=""),"",ABS(B6-B7))</f>
        <v/>
      </c>
      <c r="D8" s="8" t="inlineStr">
        <is>
          <t>Retenções na fonte registadas</t>
        </is>
      </c>
      <c r="E8" s="9">
        <f>'Parâmetros e Cálculo'!$E$25</f>
        <v/>
      </c>
      <c r="F8" s="6" t="n"/>
    </row>
    <row r="9">
      <c r="D9" s="8" t="inlineStr">
        <is>
          <t>Deduções registadas</t>
        </is>
      </c>
      <c r="E9" s="9">
        <f>'Parâmetros e Cálculo'!$E$24</f>
        <v/>
      </c>
      <c r="F9" s="6" t="n"/>
    </row>
    <row r="10">
      <c r="E10">
        <f>""</f>
        <v/>
      </c>
    </row>
    <row r="11" ht="34" customHeight="1">
      <c r="A11" s="10">
        <f>IF($E$3&lt;&gt;"PRONTO PARA COMPARAÇÃO","Não interprete a comparação enquanto existirem parâmetros em falta ou controlos por rever.","Resultado aritmético configurável. Confirme pressupostos, valores e resultado na fonte oficial aplicável.")</f>
        <v/>
      </c>
      <c r="B11" s="6" t="n"/>
      <c r="C11" s="6" t="n"/>
      <c r="D11" s="6" t="n"/>
      <c r="E11" s="6">
        <f>""</f>
        <v/>
      </c>
      <c r="F11" s="6" t="n"/>
    </row>
    <row r="12" ht="18" customHeight="1">
      <c r="A12" s="6" t="n"/>
      <c r="B12" s="6" t="n"/>
      <c r="C12" s="6" t="n"/>
      <c r="D12" s="6" t="n"/>
      <c r="E12" s="6">
        <f>""</f>
        <v/>
      </c>
      <c r="F12" s="6" t="n"/>
    </row>
    <row r="13">
      <c r="E13">
        <f>""</f>
        <v/>
      </c>
    </row>
    <row r="14">
      <c r="E14">
        <f>""</f>
        <v/>
      </c>
    </row>
    <row r="15">
      <c r="E15">
        <f>""</f>
        <v/>
      </c>
    </row>
    <row r="16">
      <c r="E16">
        <f>""</f>
        <v/>
      </c>
    </row>
    <row r="17">
      <c r="E17">
        <f>""</f>
        <v/>
      </c>
    </row>
    <row r="18">
      <c r="E18">
        <f>""</f>
        <v/>
      </c>
    </row>
    <row r="19">
      <c r="E19">
        <f>""</f>
        <v/>
      </c>
    </row>
    <row r="20">
      <c r="E20">
        <f>""</f>
        <v/>
      </c>
    </row>
    <row r="21">
      <c r="E21">
        <f>""</f>
        <v/>
      </c>
    </row>
    <row r="22">
      <c r="E22">
        <f>""</f>
        <v/>
      </c>
    </row>
    <row r="23">
      <c r="E23">
        <f>""</f>
        <v/>
      </c>
    </row>
    <row r="24">
      <c r="E24">
        <f>""</f>
        <v/>
      </c>
    </row>
    <row r="25">
      <c r="E25">
        <f>""</f>
        <v/>
      </c>
    </row>
    <row r="26">
      <c r="E26">
        <f>""</f>
        <v/>
      </c>
    </row>
    <row r="27">
      <c r="E27">
        <f>""</f>
        <v/>
      </c>
    </row>
    <row r="28">
      <c r="E28">
        <f>""</f>
        <v/>
      </c>
    </row>
    <row r="29">
      <c r="E29">
        <f>""</f>
        <v/>
      </c>
    </row>
    <row r="30">
      <c r="E30">
        <f>""</f>
        <v/>
      </c>
    </row>
    <row r="31">
      <c r="E31">
        <f>""</f>
        <v/>
      </c>
    </row>
    <row r="32">
      <c r="A32" s="11" t="inlineStr">
        <is>
          <t>Base do gráfico</t>
        </is>
      </c>
      <c r="E32">
        <f>""</f>
        <v/>
      </c>
    </row>
    <row r="33">
      <c r="A33" s="12" t="inlineStr">
        <is>
          <t>Regime</t>
        </is>
      </c>
      <c r="B33" s="12" t="inlineStr">
        <is>
          <t>Imposto estimado após deduções</t>
        </is>
      </c>
      <c r="C33" s="12" t="inlineStr">
        <is>
          <t>Retenções registadas</t>
        </is>
      </c>
      <c r="E33">
        <f>""</f>
        <v/>
      </c>
    </row>
    <row r="34">
      <c r="A34" s="13" t="inlineStr">
        <is>
          <t>Tributação separada</t>
        </is>
      </c>
      <c r="B34" s="14">
        <f>'Parâmetros e Cálculo'!$D$27</f>
        <v/>
      </c>
      <c r="C34" s="14">
        <f>'Parâmetros e Cálculo'!$D$25</f>
        <v/>
      </c>
      <c r="E34">
        <f>""</f>
        <v/>
      </c>
    </row>
    <row r="35">
      <c r="A35" s="15" t="inlineStr">
        <is>
          <t>Tributação conjunta</t>
        </is>
      </c>
      <c r="B35" s="16">
        <f>'Parâmetros e Cálculo'!$E$27</f>
        <v/>
      </c>
      <c r="C35" s="16">
        <f>'Parâmetros e Cálculo'!$E$25</f>
        <v/>
      </c>
      <c r="E35">
        <f>""</f>
        <v/>
      </c>
    </row>
    <row r="36">
      <c r="B36">
        <f>""</f>
        <v/>
      </c>
      <c r="E36">
        <f>""</f>
        <v/>
      </c>
    </row>
    <row r="37">
      <c r="B37">
        <f>""</f>
        <v/>
      </c>
      <c r="E37">
        <f>""</f>
        <v/>
      </c>
    </row>
    <row r="38">
      <c r="B38">
        <f>""</f>
        <v/>
      </c>
      <c r="E38">
        <f>""</f>
        <v/>
      </c>
    </row>
    <row r="39">
      <c r="B39">
        <f>""</f>
        <v/>
      </c>
      <c r="E39">
        <f>""</f>
        <v/>
      </c>
    </row>
    <row r="40">
      <c r="B40">
        <f>""</f>
        <v/>
      </c>
      <c r="E40">
        <f>""</f>
        <v/>
      </c>
    </row>
    <row r="41">
      <c r="B41">
        <f>""</f>
        <v/>
      </c>
      <c r="E41">
        <f>""</f>
        <v/>
      </c>
    </row>
    <row r="42">
      <c r="B42">
        <f>""</f>
        <v/>
      </c>
      <c r="E42">
        <f>""</f>
        <v/>
      </c>
    </row>
    <row r="43">
      <c r="B43">
        <f>""</f>
        <v/>
      </c>
      <c r="E43">
        <f>""</f>
        <v/>
      </c>
    </row>
    <row r="44">
      <c r="B44">
        <f>""</f>
        <v/>
      </c>
      <c r="E44">
        <f>""</f>
        <v/>
      </c>
    </row>
    <row r="45">
      <c r="B45">
        <f>""</f>
        <v/>
      </c>
      <c r="E45">
        <f>""</f>
        <v/>
      </c>
    </row>
    <row r="46">
      <c r="B46">
        <f>""</f>
        <v/>
      </c>
      <c r="E46">
        <f>""</f>
        <v/>
      </c>
    </row>
    <row r="47">
      <c r="B47">
        <f>""</f>
        <v/>
      </c>
      <c r="E47">
        <f>""</f>
        <v/>
      </c>
    </row>
    <row r="48">
      <c r="B48">
        <f>""</f>
        <v/>
      </c>
      <c r="E48">
        <f>""</f>
        <v/>
      </c>
    </row>
    <row r="49">
      <c r="B49">
        <f>""</f>
        <v/>
      </c>
      <c r="E49">
        <f>""</f>
        <v/>
      </c>
    </row>
    <row r="50">
      <c r="B50">
        <f>""</f>
        <v/>
      </c>
      <c r="E50">
        <f>""</f>
        <v/>
      </c>
    </row>
    <row r="51">
      <c r="B51">
        <f>""</f>
        <v/>
      </c>
      <c r="E51">
        <f>""</f>
        <v/>
      </c>
    </row>
    <row r="52">
      <c r="B52">
        <f>""</f>
        <v/>
      </c>
      <c r="E52">
        <f>""</f>
        <v/>
      </c>
    </row>
    <row r="53">
      <c r="B53">
        <f>""</f>
        <v/>
      </c>
      <c r="E53">
        <f>""</f>
        <v/>
      </c>
    </row>
    <row r="54">
      <c r="B54">
        <f>""</f>
        <v/>
      </c>
      <c r="E54">
        <f>""</f>
        <v/>
      </c>
    </row>
    <row r="55">
      <c r="B55">
        <f>""</f>
        <v/>
      </c>
      <c r="E55">
        <f>""</f>
        <v/>
      </c>
    </row>
    <row r="56">
      <c r="B56">
        <f>""</f>
        <v/>
      </c>
      <c r="E56">
        <f>""</f>
        <v/>
      </c>
    </row>
    <row r="57">
      <c r="B57">
        <f>""</f>
        <v/>
      </c>
      <c r="E57">
        <f>""</f>
        <v/>
      </c>
    </row>
    <row r="58">
      <c r="B58">
        <f>""</f>
        <v/>
      </c>
      <c r="E58">
        <f>""</f>
        <v/>
      </c>
    </row>
    <row r="59">
      <c r="B59">
        <f>""</f>
        <v/>
      </c>
      <c r="E59">
        <f>""</f>
        <v/>
      </c>
    </row>
    <row r="60">
      <c r="B60">
        <f>""</f>
        <v/>
      </c>
      <c r="E60">
        <f>""</f>
        <v/>
      </c>
    </row>
    <row r="61">
      <c r="B61">
        <f>""</f>
        <v/>
      </c>
      <c r="E61">
        <f>""</f>
        <v/>
      </c>
    </row>
    <row r="62">
      <c r="B62">
        <f>""</f>
        <v/>
      </c>
      <c r="E62">
        <f>""</f>
        <v/>
      </c>
    </row>
    <row r="63">
      <c r="B63">
        <f>""</f>
        <v/>
      </c>
      <c r="E63">
        <f>""</f>
        <v/>
      </c>
    </row>
    <row r="64">
      <c r="B64">
        <f>""</f>
        <v/>
      </c>
      <c r="E64">
        <f>""</f>
        <v/>
      </c>
    </row>
    <row r="65">
      <c r="B65">
        <f>""</f>
        <v/>
      </c>
      <c r="E65">
        <f>""</f>
        <v/>
      </c>
    </row>
    <row r="66">
      <c r="B66">
        <f>""</f>
        <v/>
      </c>
      <c r="E66">
        <f>""</f>
        <v/>
      </c>
    </row>
    <row r="67">
      <c r="B67">
        <f>""</f>
        <v/>
      </c>
      <c r="E67">
        <f>""</f>
        <v/>
      </c>
    </row>
    <row r="68">
      <c r="B68">
        <f>""</f>
        <v/>
      </c>
      <c r="E68">
        <f>""</f>
        <v/>
      </c>
    </row>
    <row r="69">
      <c r="B69">
        <f>""</f>
        <v/>
      </c>
      <c r="E69">
        <f>""</f>
        <v/>
      </c>
    </row>
    <row r="70">
      <c r="B70">
        <f>""</f>
        <v/>
      </c>
      <c r="E70">
        <f>""</f>
        <v/>
      </c>
    </row>
    <row r="71">
      <c r="B71">
        <f>""</f>
        <v/>
      </c>
      <c r="E71">
        <f>""</f>
        <v/>
      </c>
    </row>
    <row r="72">
      <c r="B72">
        <f>""</f>
        <v/>
      </c>
      <c r="E72">
        <f>""</f>
        <v/>
      </c>
    </row>
    <row r="73">
      <c r="B73">
        <f>""</f>
        <v/>
      </c>
      <c r="E73">
        <f>""</f>
        <v/>
      </c>
    </row>
    <row r="74">
      <c r="B74">
        <f>""</f>
        <v/>
      </c>
      <c r="E74">
        <f>""</f>
        <v/>
      </c>
    </row>
    <row r="75">
      <c r="B75">
        <f>""</f>
        <v/>
      </c>
      <c r="E75">
        <f>""</f>
        <v/>
      </c>
    </row>
    <row r="76">
      <c r="B76">
        <f>""</f>
        <v/>
      </c>
      <c r="E76">
        <f>""</f>
        <v/>
      </c>
    </row>
    <row r="77">
      <c r="B77">
        <f>""</f>
        <v/>
      </c>
      <c r="E77">
        <f>""</f>
        <v/>
      </c>
    </row>
    <row r="78">
      <c r="B78">
        <f>""</f>
        <v/>
      </c>
      <c r="E78">
        <f>""</f>
        <v/>
      </c>
    </row>
    <row r="79">
      <c r="B79">
        <f>""</f>
        <v/>
      </c>
      <c r="E79">
        <f>""</f>
        <v/>
      </c>
    </row>
    <row r="80">
      <c r="B80">
        <f>""</f>
        <v/>
      </c>
      <c r="E80">
        <f>""</f>
        <v/>
      </c>
    </row>
    <row r="81">
      <c r="B81">
        <f>""</f>
        <v/>
      </c>
      <c r="E81">
        <f>""</f>
        <v/>
      </c>
    </row>
    <row r="82">
      <c r="B82">
        <f>""</f>
        <v/>
      </c>
      <c r="E82">
        <f>""</f>
        <v/>
      </c>
    </row>
    <row r="83">
      <c r="B83">
        <f>""</f>
        <v/>
      </c>
      <c r="E83">
        <f>""</f>
        <v/>
      </c>
    </row>
    <row r="84">
      <c r="B84">
        <f>""</f>
        <v/>
      </c>
      <c r="E84">
        <f>""</f>
        <v/>
      </c>
    </row>
    <row r="85">
      <c r="B85">
        <f>""</f>
        <v/>
      </c>
      <c r="E85">
        <f>""</f>
        <v/>
      </c>
    </row>
    <row r="86">
      <c r="B86">
        <f>""</f>
        <v/>
      </c>
      <c r="E86">
        <f>""</f>
        <v/>
      </c>
    </row>
    <row r="87">
      <c r="B87">
        <f>""</f>
        <v/>
      </c>
      <c r="E87">
        <f>""</f>
        <v/>
      </c>
    </row>
    <row r="88">
      <c r="B88">
        <f>""</f>
        <v/>
      </c>
      <c r="E88">
        <f>""</f>
        <v/>
      </c>
    </row>
    <row r="89">
      <c r="B89">
        <f>""</f>
        <v/>
      </c>
      <c r="E89">
        <f>""</f>
        <v/>
      </c>
    </row>
    <row r="90">
      <c r="B90">
        <f>""</f>
        <v/>
      </c>
      <c r="E90">
        <f>""</f>
        <v/>
      </c>
    </row>
    <row r="91">
      <c r="B91">
        <f>""</f>
        <v/>
      </c>
      <c r="E91">
        <f>""</f>
        <v/>
      </c>
    </row>
    <row r="92">
      <c r="B92">
        <f>""</f>
        <v/>
      </c>
      <c r="E92">
        <f>""</f>
        <v/>
      </c>
    </row>
    <row r="93">
      <c r="B93">
        <f>""</f>
        <v/>
      </c>
      <c r="E93">
        <f>""</f>
        <v/>
      </c>
    </row>
    <row r="94">
      <c r="B94">
        <f>""</f>
        <v/>
      </c>
      <c r="E94">
        <f>""</f>
        <v/>
      </c>
    </row>
    <row r="95">
      <c r="B95">
        <f>""</f>
        <v/>
      </c>
      <c r="E95">
        <f>""</f>
        <v/>
      </c>
    </row>
    <row r="96">
      <c r="B96">
        <f>""</f>
        <v/>
      </c>
      <c r="E96">
        <f>""</f>
        <v/>
      </c>
    </row>
    <row r="97">
      <c r="B97">
        <f>""</f>
        <v/>
      </c>
      <c r="E97">
        <f>""</f>
        <v/>
      </c>
    </row>
    <row r="98">
      <c r="B98">
        <f>""</f>
        <v/>
      </c>
      <c r="E98">
        <f>""</f>
        <v/>
      </c>
    </row>
    <row r="99">
      <c r="B99">
        <f>""</f>
        <v/>
      </c>
      <c r="E99">
        <f>""</f>
        <v/>
      </c>
    </row>
    <row r="100">
      <c r="B100">
        <f>""</f>
        <v/>
      </c>
      <c r="E100">
        <f>""</f>
        <v/>
      </c>
    </row>
    <row r="101">
      <c r="B101">
        <f>""</f>
        <v/>
      </c>
      <c r="E101">
        <f>""</f>
        <v/>
      </c>
    </row>
  </sheetData>
  <mergeCells count="1">
    <mergeCell ref="A1:F1"/>
  </mergeCells>
  <conditionalFormatting sqref="E3:F3">
    <cfRule type="expression" priority="1" dxfId="0">
      <formula>$E$3="PRONTO PARA COMPARAÇÃO"</formula>
    </cfRule>
    <cfRule type="expression" priority="2" dxfId="1">
      <formula>$E$3="REVER DADOS"</formula>
    </cfRule>
    <cfRule type="expression" priority="3" dxfId="2">
      <formula>OR($E$3="SEM MOVIMENTOS",$E$3="")</formula>
    </cfRule>
  </conditionalFormatting>
  <conditionalFormatting sqref="A11:F12">
    <cfRule type="expression" priority="4" dxfId="2">
      <formula>$E$3&lt;&gt;"PRONTO PARA COMPARAÇÃO"</formula>
    </cfRule>
    <cfRule type="expression" priority="5" dxfId="3">
      <formula>$E$3="PRONTO PARA COMPARAÇÃO"</formula>
    </cfRule>
  </conditionalFormatting>
  <conditionalFormatting sqref="E6:F6">
    <cfRule type="expression" priority="6" dxfId="3">
      <formula>$E$6&lt;&gt;""</formula>
    </cfRule>
  </conditionalFormatting>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O105"/>
  <sheetViews>
    <sheetView showGridLines="0" workbookViewId="0">
      <pane ySplit="5" topLeftCell="A6" activePane="bottomLeft" state="frozen"/>
      <selection pane="bottomLeft" activeCell="A1" sqref="A1"/>
    </sheetView>
  </sheetViews>
  <sheetFormatPr baseColWidth="8" defaultRowHeight="15"/>
  <cols>
    <col width="7" customWidth="1" min="1" max="1"/>
    <col width="16" customWidth="1" min="2" max="2"/>
    <col width="25" customWidth="1" min="3" max="3"/>
    <col width="13" customWidth="1" min="4" max="4"/>
    <col width="31" customWidth="1" min="5" max="5"/>
    <col width="32" customWidth="1" min="6" max="6"/>
    <col width="15" customWidth="1" min="7" max="7"/>
    <col width="16" customWidth="1" min="8" max="8"/>
    <col width="20" customWidth="1" min="9" max="9"/>
    <col width="20" customWidth="1" min="10" max="10"/>
    <col width="17" customWidth="1" min="11" max="11"/>
    <col width="22" customWidth="1" min="12" max="12"/>
    <col width="22" customWidth="1" min="13" max="13"/>
    <col width="16" customWidth="1" min="14" max="14"/>
    <col width="16" customWidth="1" min="15" max="15"/>
  </cols>
  <sheetData>
    <row r="1" ht="26" customHeight="1">
      <c r="A1" s="1" t="inlineStr">
        <is>
          <t>Registo de valores para comparação de tributação conjunta e separada</t>
        </is>
      </c>
      <c r="B1" s="32" t="n"/>
      <c r="C1" s="32" t="n"/>
      <c r="D1" s="32" t="n"/>
      <c r="E1" s="32" t="n"/>
      <c r="F1" s="32" t="n"/>
      <c r="G1" s="32" t="n"/>
      <c r="H1" s="32" t="n"/>
      <c r="I1" s="32" t="n"/>
      <c r="J1" s="32" t="n"/>
      <c r="K1" s="32" t="n"/>
      <c r="L1" s="32" t="n"/>
      <c r="M1" s="32" t="n"/>
      <c r="N1" s="32" t="n"/>
      <c r="O1" s="33" t="n"/>
    </row>
    <row r="2" ht="24" customHeight="1">
      <c r="A2" s="17" t="inlineStr">
        <is>
          <t>Introduza um movimento por linha. As percentagens são hipóteses de repartição para a simulação e devem ser confirmadas pelo utilizador.</t>
        </is>
      </c>
    </row>
    <row r="5" ht="38" customHeight="1">
      <c r="A5" s="12" t="inlineStr">
        <is>
          <t>Nº</t>
        </is>
      </c>
      <c r="B5" s="12" t="inlineStr">
        <is>
          <t>Titular de origem</t>
        </is>
      </c>
      <c r="C5" s="12" t="inlineStr">
        <is>
          <t>Natureza</t>
        </is>
      </c>
      <c r="D5" s="12" t="inlineStr">
        <is>
          <t>Data</t>
        </is>
      </c>
      <c r="E5" s="12" t="inlineStr">
        <is>
          <t>Descrição</t>
        </is>
      </c>
      <c r="F5" s="12" t="inlineStr">
        <is>
          <t>Referência / observação</t>
        </is>
      </c>
      <c r="G5" s="12" t="inlineStr">
        <is>
          <t>Valor</t>
        </is>
      </c>
      <c r="H5" s="12" t="inlineStr">
        <is>
          <t>% para conjunta</t>
        </is>
      </c>
      <c r="I5" s="12" t="inlineStr">
        <is>
          <t>% para separada — Titular A</t>
        </is>
      </c>
      <c r="J5" s="12" t="inlineStr">
        <is>
          <t>% para separada — Titular B</t>
        </is>
      </c>
      <c r="K5" s="12" t="inlineStr">
        <is>
          <t>Valor para conjunta</t>
        </is>
      </c>
      <c r="L5" s="12" t="inlineStr">
        <is>
          <t>Valor para separada — Titular A</t>
        </is>
      </c>
      <c r="M5" s="12" t="inlineStr">
        <is>
          <t>Valor para separada — Titular B</t>
        </is>
      </c>
      <c r="N5" s="12" t="inlineStr">
        <is>
          <t>Controlo da repartição separada</t>
        </is>
      </c>
      <c r="O5" s="12" t="inlineStr">
        <is>
          <t>Controlo da repartição conjunta</t>
        </is>
      </c>
    </row>
    <row r="6">
      <c r="A6" s="5">
        <f>IF($C6="","",ROW()-5)</f>
        <v/>
      </c>
      <c r="B6" s="18" t="inlineStr">
        <is>
          <t>A</t>
        </is>
      </c>
      <c r="C6" s="18" t="inlineStr">
        <is>
          <t>Rendimento a considerar</t>
        </is>
      </c>
      <c r="D6" s="34" t="n">
        <v>46053</v>
      </c>
      <c r="E6" s="20" t="inlineStr">
        <is>
          <t>Trabalho por conta de outrem</t>
        </is>
      </c>
      <c r="F6" s="20" t="inlineStr">
        <is>
          <t>Rendimentos anuais introduzidos</t>
        </is>
      </c>
      <c r="G6" s="21" t="n">
        <v>26500</v>
      </c>
      <c r="H6" s="35" t="n">
        <v>1</v>
      </c>
      <c r="I6" s="35" t="n">
        <v>1</v>
      </c>
      <c r="J6" s="35" t="n">
        <v>0</v>
      </c>
      <c r="K6" s="9">
        <f>IF(OR($C6="",$G6="",$H6=""),"",IFERROR($G6*$H6,0))</f>
        <v/>
      </c>
      <c r="L6" s="9">
        <f>IF(OR($C6="",$G6="",$I6=""),"",IFERROR($G6*$I6,0))</f>
        <v/>
      </c>
      <c r="M6" s="9">
        <f>IF(OR($C6="",$G6="",$J6=""),"",IFERROR($G6*$J6,0))</f>
        <v/>
      </c>
      <c r="N6" s="5">
        <f>IF(OR($C6="",$G6="",$I6="",$J6=""),"",IFERROR(IF(ABS($I6+$J6-1)&lt;0.000001,"OK","REVER"),"REVER"))</f>
        <v/>
      </c>
      <c r="O6" s="5">
        <f>IF(OR($C6="",$G6="",$H6=""),"",IFERROR(IF(ABS($H6-1)&lt;0.000001,"OK","REVER"),"REVER"))</f>
        <v/>
      </c>
    </row>
    <row r="7">
      <c r="A7" s="5">
        <f>IF($C7="","",ROW()-5)</f>
        <v/>
      </c>
      <c r="B7" s="18" t="inlineStr">
        <is>
          <t>B</t>
        </is>
      </c>
      <c r="C7" s="18" t="inlineStr">
        <is>
          <t>Rendimento a considerar</t>
        </is>
      </c>
      <c r="D7" s="34" t="n">
        <v>46081</v>
      </c>
      <c r="E7" s="20" t="inlineStr">
        <is>
          <t>Prestação de serviços</t>
        </is>
      </c>
      <c r="F7" s="20" t="inlineStr">
        <is>
          <t>Actividade independente</t>
        </is>
      </c>
      <c r="G7" s="21" t="n">
        <v>18700</v>
      </c>
      <c r="H7" s="35" t="n">
        <v>1</v>
      </c>
      <c r="I7" s="35" t="n">
        <v>0</v>
      </c>
      <c r="J7" s="35" t="n">
        <v>1</v>
      </c>
      <c r="K7" s="9">
        <f>IF(OR($C7="",$G7="",$H7=""),"",IFERROR($G7*$H7,0))</f>
        <v/>
      </c>
      <c r="L7" s="9">
        <f>IF(OR($C7="",$G7="",$I7=""),"",IFERROR($G7*$I7,0))</f>
        <v/>
      </c>
      <c r="M7" s="9">
        <f>IF(OR($C7="",$G7="",$J7=""),"",IFERROR($G7*$J7,0))</f>
        <v/>
      </c>
      <c r="N7" s="5">
        <f>IF(OR($C7="",$G7="",$I7="",$J7=""),"",IFERROR(IF(ABS($I7+$J7-1)&lt;0.000001,"OK","REVER"),"REVER"))</f>
        <v/>
      </c>
      <c r="O7" s="5">
        <f>IF(OR($C7="",$G7="",$H7=""),"",IFERROR(IF(ABS($H7-1)&lt;0.000001,"OK","REVER"),"REVER"))</f>
        <v/>
      </c>
    </row>
    <row r="8">
      <c r="A8" s="5">
        <f>IF($C8="","",ROW()-5)</f>
        <v/>
      </c>
      <c r="B8" s="18" t="inlineStr">
        <is>
          <t>A</t>
        </is>
      </c>
      <c r="C8" s="18" t="inlineStr">
        <is>
          <t>Retenção na fonte</t>
        </is>
      </c>
      <c r="D8" s="34" t="n">
        <v>46387</v>
      </c>
      <c r="E8" s="20" t="inlineStr">
        <is>
          <t>Retenção na fonte</t>
        </is>
      </c>
      <c r="F8" s="20" t="inlineStr">
        <is>
          <t>Total anual registado</t>
        </is>
      </c>
      <c r="G8" s="21" t="n">
        <v>3200</v>
      </c>
      <c r="H8" s="35" t="n">
        <v>1</v>
      </c>
      <c r="I8" s="35" t="n">
        <v>1</v>
      </c>
      <c r="J8" s="35" t="n">
        <v>0</v>
      </c>
      <c r="K8" s="9">
        <f>IF(OR($C8="",$G8="",$H8=""),"",IFERROR($G8*$H8,0))</f>
        <v/>
      </c>
      <c r="L8" s="9">
        <f>IF(OR($C8="",$G8="",$I8=""),"",IFERROR($G8*$I8,0))</f>
        <v/>
      </c>
      <c r="M8" s="9">
        <f>IF(OR($C8="",$G8="",$J8=""),"",IFERROR($G8*$J8,0))</f>
        <v/>
      </c>
      <c r="N8" s="5">
        <f>IF(OR($C8="",$G8="",$I8="",$J8=""),"",IFERROR(IF(ABS($I8+$J8-1)&lt;0.000001,"OK","REVER"),"REVER"))</f>
        <v/>
      </c>
      <c r="O8" s="5">
        <f>IF(OR($C8="",$G8="",$H8=""),"",IFERROR(IF(ABS($H8-1)&lt;0.000001,"OK","REVER"),"REVER"))</f>
        <v/>
      </c>
    </row>
    <row r="9">
      <c r="A9" s="5">
        <f>IF($C9="","",ROW()-5)</f>
        <v/>
      </c>
      <c r="B9" s="18" t="inlineStr">
        <is>
          <t>B</t>
        </is>
      </c>
      <c r="C9" s="18" t="inlineStr">
        <is>
          <t>Retenção na fonte</t>
        </is>
      </c>
      <c r="D9" s="34" t="n">
        <v>46387</v>
      </c>
      <c r="E9" s="20" t="inlineStr">
        <is>
          <t>Retenção na fonte</t>
        </is>
      </c>
      <c r="F9" s="20" t="inlineStr">
        <is>
          <t>Total anual registado</t>
        </is>
      </c>
      <c r="G9" s="21" t="n">
        <v>2100</v>
      </c>
      <c r="H9" s="35" t="n">
        <v>1</v>
      </c>
      <c r="I9" s="35" t="n">
        <v>0</v>
      </c>
      <c r="J9" s="35" t="n">
        <v>1</v>
      </c>
      <c r="K9" s="9">
        <f>IF(OR($C9="",$G9="",$H9=""),"",IFERROR($G9*$H9,0))</f>
        <v/>
      </c>
      <c r="L9" s="9">
        <f>IF(OR($C9="",$G9="",$I9=""),"",IFERROR($G9*$I9,0))</f>
        <v/>
      </c>
      <c r="M9" s="9">
        <f>IF(OR($C9="",$G9="",$J9=""),"",IFERROR($G9*$J9,0))</f>
        <v/>
      </c>
      <c r="N9" s="5">
        <f>IF(OR($C9="",$G9="",$I9="",$J9=""),"",IFERROR(IF(ABS($I9+$J9-1)&lt;0.000001,"OK","REVER"),"REVER"))</f>
        <v/>
      </c>
      <c r="O9" s="5">
        <f>IF(OR($C9="",$G9="",$H9=""),"",IFERROR(IF(ABS($H9-1)&lt;0.000001,"OK","REVER"),"REVER"))</f>
        <v/>
      </c>
    </row>
    <row r="10">
      <c r="A10" s="5">
        <f>IF($C10="","",ROW()-5)</f>
        <v/>
      </c>
      <c r="B10" s="18" t="inlineStr">
        <is>
          <t>Comum</t>
        </is>
      </c>
      <c r="C10" s="18" t="inlineStr">
        <is>
          <t>Dedução à coleta</t>
        </is>
      </c>
      <c r="D10" s="34" t="n">
        <v>46387</v>
      </c>
      <c r="E10" s="20" t="inlineStr">
        <is>
          <t>Despesas elegíveis a confirmar</t>
        </is>
      </c>
      <c r="F10" s="20" t="inlineStr">
        <is>
          <t>Repartição ilustrativa</t>
        </is>
      </c>
      <c r="G10" s="21" t="n">
        <v>1050</v>
      </c>
      <c r="H10" s="35" t="n">
        <v>1</v>
      </c>
      <c r="I10" s="35" t="n">
        <v>0.5</v>
      </c>
      <c r="J10" s="35" t="n">
        <v>0.5</v>
      </c>
      <c r="K10" s="9">
        <f>IF(OR($C10="",$G10="",$H10=""),"",IFERROR($G10*$H10,0))</f>
        <v/>
      </c>
      <c r="L10" s="9">
        <f>IF(OR($C10="",$G10="",$I10=""),"",IFERROR($G10*$I10,0))</f>
        <v/>
      </c>
      <c r="M10" s="9">
        <f>IF(OR($C10="",$G10="",$J10=""),"",IFERROR($G10*$J10,0))</f>
        <v/>
      </c>
      <c r="N10" s="5">
        <f>IF(OR($C10="",$G10="",$I10="",$J10=""),"",IFERROR(IF(ABS($I10+$J10-1)&lt;0.000001,"OK","REVER"),"REVER"))</f>
        <v/>
      </c>
      <c r="O10" s="5">
        <f>IF(OR($C10="",$G10="",$H10=""),"",IFERROR(IF(ABS($H10-1)&lt;0.000001,"OK","REVER"),"REVER"))</f>
        <v/>
      </c>
    </row>
    <row r="11">
      <c r="A11" s="5">
        <f>IF($C11="","",ROW()-5)</f>
        <v/>
      </c>
      <c r="B11" s="18" t="inlineStr">
        <is>
          <t>A</t>
        </is>
      </c>
      <c r="C11" s="18" t="inlineStr">
        <is>
          <t>Ajustamento à base</t>
        </is>
      </c>
      <c r="D11" s="34" t="n">
        <v>46387</v>
      </c>
      <c r="E11" s="20" t="inlineStr">
        <is>
          <t>Correcção manual da base</t>
        </is>
      </c>
      <c r="F11" s="20" t="inlineStr">
        <is>
          <t>Exemplo de ajustamento negativo</t>
        </is>
      </c>
      <c r="G11" s="21" t="n">
        <v>-500</v>
      </c>
      <c r="H11" s="35" t="n">
        <v>1</v>
      </c>
      <c r="I11" s="35" t="n">
        <v>1</v>
      </c>
      <c r="J11" s="35" t="n">
        <v>0</v>
      </c>
      <c r="K11" s="9">
        <f>IF(OR($C11="",$G11="",$H11=""),"",IFERROR($G11*$H11,0))</f>
        <v/>
      </c>
      <c r="L11" s="9">
        <f>IF(OR($C11="",$G11="",$I11=""),"",IFERROR($G11*$I11,0))</f>
        <v/>
      </c>
      <c r="M11" s="9">
        <f>IF(OR($C11="",$G11="",$J11=""),"",IFERROR($G11*$J11,0))</f>
        <v/>
      </c>
      <c r="N11" s="5">
        <f>IF(OR($C11="",$G11="",$I11="",$J11=""),"",IFERROR(IF(ABS($I11+$J11-1)&lt;0.000001,"OK","REVER"),"REVER"))</f>
        <v/>
      </c>
      <c r="O11" s="5">
        <f>IF(OR($C11="",$G11="",$H11=""),"",IFERROR(IF(ABS($H11-1)&lt;0.000001,"OK","REVER"),"REVER"))</f>
        <v/>
      </c>
    </row>
    <row r="12">
      <c r="A12" s="5">
        <f>IF($C12="","",ROW()-5)</f>
        <v/>
      </c>
      <c r="B12" s="18" t="inlineStr">
        <is>
          <t>B</t>
        </is>
      </c>
      <c r="C12" s="18" t="inlineStr">
        <is>
          <t>Dedução à coleta</t>
        </is>
      </c>
      <c r="D12" s="34" t="n">
        <v>46387</v>
      </c>
      <c r="E12" s="20" t="inlineStr">
        <is>
          <t>Dedução a confirmar</t>
        </is>
      </c>
      <c r="F12" s="20" t="inlineStr">
        <is>
          <t>Afetação individual</t>
        </is>
      </c>
      <c r="G12" s="21" t="n">
        <v>300</v>
      </c>
      <c r="H12" s="35" t="n">
        <v>1</v>
      </c>
      <c r="I12" s="35" t="n">
        <v>0</v>
      </c>
      <c r="J12" s="35" t="n">
        <v>1</v>
      </c>
      <c r="K12" s="9">
        <f>IF(OR($C12="",$G12="",$H12=""),"",IFERROR($G12*$H12,0))</f>
        <v/>
      </c>
      <c r="L12" s="9">
        <f>IF(OR($C12="",$G12="",$I12=""),"",IFERROR($G12*$I12,0))</f>
        <v/>
      </c>
      <c r="M12" s="9">
        <f>IF(OR($C12="",$G12="",$J12=""),"",IFERROR($G12*$J12,0))</f>
        <v/>
      </c>
      <c r="N12" s="5">
        <f>IF(OR($C12="",$G12="",$I12="",$J12=""),"",IFERROR(IF(ABS($I12+$J12-1)&lt;0.000001,"OK","REVER"),"REVER"))</f>
        <v/>
      </c>
      <c r="O12" s="5">
        <f>IF(OR($C12="",$G12="",$H12=""),"",IFERROR(IF(ABS($H12-1)&lt;0.000001,"OK","REVER"),"REVER"))</f>
        <v/>
      </c>
    </row>
    <row r="13">
      <c r="A13" s="5">
        <f>IF($C13="","",ROW()-5)</f>
        <v/>
      </c>
      <c r="B13" s="18" t="inlineStr">
        <is>
          <t>A</t>
        </is>
      </c>
      <c r="C13" s="18" t="inlineStr">
        <is>
          <t>Rendimento a considerar</t>
        </is>
      </c>
      <c r="D13" s="34" t="n">
        <v>46203</v>
      </c>
      <c r="E13" s="20" t="inlineStr">
        <is>
          <t>Prémio anual</t>
        </is>
      </c>
      <c r="F13" s="20" t="inlineStr">
        <is>
          <t>Rendimento a considerar</t>
        </is>
      </c>
      <c r="G13" s="21" t="n">
        <v>1250</v>
      </c>
      <c r="H13" s="35" t="n">
        <v>1</v>
      </c>
      <c r="I13" s="35" t="n">
        <v>1</v>
      </c>
      <c r="J13" s="35" t="n">
        <v>0</v>
      </c>
      <c r="K13" s="9">
        <f>IF(OR($C13="",$G13="",$H13=""),"",IFERROR($G13*$H13,0))</f>
        <v/>
      </c>
      <c r="L13" s="9">
        <f>IF(OR($C13="",$G13="",$I13=""),"",IFERROR($G13*$I13,0))</f>
        <v/>
      </c>
      <c r="M13" s="9">
        <f>IF(OR($C13="",$G13="",$J13=""),"",IFERROR($G13*$J13,0))</f>
        <v/>
      </c>
      <c r="N13" s="5">
        <f>IF(OR($C13="",$G13="",$I13="",$J13=""),"",IFERROR(IF(ABS($I13+$J13-1)&lt;0.000001,"OK","REVER"),"REVER"))</f>
        <v/>
      </c>
      <c r="O13" s="5">
        <f>IF(OR($C13="",$G13="",$H13=""),"",IFERROR(IF(ABS($H13-1)&lt;0.000001,"OK","REVER"),"REVER"))</f>
        <v/>
      </c>
    </row>
    <row r="14">
      <c r="A14" s="5">
        <f>IF($C14="","",ROW()-5)</f>
        <v/>
      </c>
      <c r="B14" s="18" t="inlineStr">
        <is>
          <t>B</t>
        </is>
      </c>
      <c r="C14" s="18" t="inlineStr">
        <is>
          <t>Ajustamento à base</t>
        </is>
      </c>
      <c r="D14" s="34" t="n">
        <v>46387</v>
      </c>
      <c r="E14" s="20" t="inlineStr">
        <is>
          <t>Correcção manual da base</t>
        </is>
      </c>
      <c r="F14" s="20" t="inlineStr">
        <is>
          <t>Exemplo de ajustamento positivo</t>
        </is>
      </c>
      <c r="G14" s="21" t="n">
        <v>250</v>
      </c>
      <c r="H14" s="35" t="n">
        <v>1</v>
      </c>
      <c r="I14" s="35" t="n">
        <v>0</v>
      </c>
      <c r="J14" s="35" t="n">
        <v>1</v>
      </c>
      <c r="K14" s="9">
        <f>IF(OR($C14="",$G14="",$H14=""),"",IFERROR($G14*$H14,0))</f>
        <v/>
      </c>
      <c r="L14" s="9">
        <f>IF(OR($C14="",$G14="",$I14=""),"",IFERROR($G14*$I14,0))</f>
        <v/>
      </c>
      <c r="M14" s="9">
        <f>IF(OR($C14="",$G14="",$J14=""),"",IFERROR($G14*$J14,0))</f>
        <v/>
      </c>
      <c r="N14" s="5">
        <f>IF(OR($C14="",$G14="",$I14="",$J14=""),"",IFERROR(IF(ABS($I14+$J14-1)&lt;0.000001,"OK","REVER"),"REVER"))</f>
        <v/>
      </c>
      <c r="O14" s="5">
        <f>IF(OR($C14="",$G14="",$H14=""),"",IFERROR(IF(ABS($H14-1)&lt;0.000001,"OK","REVER"),"REVER"))</f>
        <v/>
      </c>
    </row>
    <row r="15">
      <c r="A15" s="5">
        <f>IF($C15="","",ROW()-5)</f>
        <v/>
      </c>
      <c r="B15" s="18" t="n"/>
      <c r="C15" s="18" t="n"/>
      <c r="D15" s="34" t="n"/>
      <c r="E15" s="20" t="n"/>
      <c r="F15" s="20" t="n"/>
      <c r="G15" s="21" t="n"/>
      <c r="H15" s="35" t="n"/>
      <c r="I15" s="35" t="n"/>
      <c r="J15" s="35" t="n"/>
      <c r="K15" s="9">
        <f>IF(OR($C15="",$G15="",$H15=""),"",IFERROR($G15*$H15,0))</f>
        <v/>
      </c>
      <c r="L15" s="9">
        <f>IF(OR($C15="",$G15="",$I15=""),"",IFERROR($G15*$I15,0))</f>
        <v/>
      </c>
      <c r="M15" s="9">
        <f>IF(OR($C15="",$G15="",$J15=""),"",IFERROR($G15*$J15,0))</f>
        <v/>
      </c>
      <c r="N15" s="5">
        <f>IF(OR($C15="",$G15="",$I15="",$J15=""),"",IFERROR(IF(ABS($I15+$J15-1)&lt;0.000001,"OK","REVER"),"REVER"))</f>
        <v/>
      </c>
      <c r="O15" s="5">
        <f>IF(OR($C15="",$G15="",$H15=""),"",IFERROR(IF(ABS($H15-1)&lt;0.000001,"OK","REVER"),"REVER"))</f>
        <v/>
      </c>
    </row>
    <row r="16">
      <c r="A16" s="5">
        <f>IF($C16="","",ROW()-5)</f>
        <v/>
      </c>
      <c r="B16" s="18" t="n"/>
      <c r="C16" s="18" t="n"/>
      <c r="D16" s="34" t="n"/>
      <c r="E16" s="20" t="n"/>
      <c r="F16" s="20" t="n"/>
      <c r="G16" s="21" t="n"/>
      <c r="H16" s="35" t="n"/>
      <c r="I16" s="35" t="n"/>
      <c r="J16" s="35" t="n"/>
      <c r="K16" s="9">
        <f>IF(OR($C16="",$G16="",$H16=""),"",IFERROR($G16*$H16,0))</f>
        <v/>
      </c>
      <c r="L16" s="9">
        <f>IF(OR($C16="",$G16="",$I16=""),"",IFERROR($G16*$I16,0))</f>
        <v/>
      </c>
      <c r="M16" s="9">
        <f>IF(OR($C16="",$G16="",$J16=""),"",IFERROR($G16*$J16,0))</f>
        <v/>
      </c>
      <c r="N16" s="5">
        <f>IF(OR($C16="",$G16="",$I16="",$J16=""),"",IFERROR(IF(ABS($I16+$J16-1)&lt;0.000001,"OK","REVER"),"REVER"))</f>
        <v/>
      </c>
      <c r="O16" s="5">
        <f>IF(OR($C16="",$G16="",$H16=""),"",IFERROR(IF(ABS($H16-1)&lt;0.000001,"OK","REVER"),"REVER"))</f>
        <v/>
      </c>
    </row>
    <row r="17">
      <c r="A17" s="5">
        <f>IF($C17="","",ROW()-5)</f>
        <v/>
      </c>
      <c r="B17" s="18" t="n"/>
      <c r="C17" s="18" t="n"/>
      <c r="D17" s="34" t="n"/>
      <c r="E17" s="20" t="n"/>
      <c r="F17" s="20" t="n"/>
      <c r="G17" s="21" t="n"/>
      <c r="H17" s="35" t="n"/>
      <c r="I17" s="35" t="n"/>
      <c r="J17" s="35" t="n"/>
      <c r="K17" s="9">
        <f>IF(OR($C17="",$G17="",$H17=""),"",IFERROR($G17*$H17,0))</f>
        <v/>
      </c>
      <c r="L17" s="9">
        <f>IF(OR($C17="",$G17="",$I17=""),"",IFERROR($G17*$I17,0))</f>
        <v/>
      </c>
      <c r="M17" s="9">
        <f>IF(OR($C17="",$G17="",$J17=""),"",IFERROR($G17*$J17,0))</f>
        <v/>
      </c>
      <c r="N17" s="5">
        <f>IF(OR($C17="",$G17="",$I17="",$J17=""),"",IFERROR(IF(ABS($I17+$J17-1)&lt;0.000001,"OK","REVER"),"REVER"))</f>
        <v/>
      </c>
      <c r="O17" s="5">
        <f>IF(OR($C17="",$G17="",$H17=""),"",IFERROR(IF(ABS($H17-1)&lt;0.000001,"OK","REVER"),"REVER"))</f>
        <v/>
      </c>
    </row>
    <row r="18">
      <c r="A18" s="5">
        <f>IF($C18="","",ROW()-5)</f>
        <v/>
      </c>
      <c r="B18" s="18" t="n"/>
      <c r="C18" s="18" t="n"/>
      <c r="D18" s="34" t="n"/>
      <c r="E18" s="20" t="n"/>
      <c r="F18" s="20" t="n"/>
      <c r="G18" s="21" t="n"/>
      <c r="H18" s="35" t="n"/>
      <c r="I18" s="35" t="n"/>
      <c r="J18" s="35" t="n"/>
      <c r="K18" s="9">
        <f>IF(OR($C18="",$G18="",$H18=""),"",IFERROR($G18*$H18,0))</f>
        <v/>
      </c>
      <c r="L18" s="9">
        <f>IF(OR($C18="",$G18="",$I18=""),"",IFERROR($G18*$I18,0))</f>
        <v/>
      </c>
      <c r="M18" s="9">
        <f>IF(OR($C18="",$G18="",$J18=""),"",IFERROR($G18*$J18,0))</f>
        <v/>
      </c>
      <c r="N18" s="5">
        <f>IF(OR($C18="",$G18="",$I18="",$J18=""),"",IFERROR(IF(ABS($I18+$J18-1)&lt;0.000001,"OK","REVER"),"REVER"))</f>
        <v/>
      </c>
      <c r="O18" s="5">
        <f>IF(OR($C18="",$G18="",$H18=""),"",IFERROR(IF(ABS($H18-1)&lt;0.000001,"OK","REVER"),"REVER"))</f>
        <v/>
      </c>
    </row>
    <row r="19">
      <c r="A19" s="5">
        <f>IF($C19="","",ROW()-5)</f>
        <v/>
      </c>
      <c r="B19" s="18" t="n"/>
      <c r="C19" s="18" t="n"/>
      <c r="D19" s="34" t="n"/>
      <c r="E19" s="20" t="n"/>
      <c r="F19" s="20" t="n"/>
      <c r="G19" s="21" t="n"/>
      <c r="H19" s="35" t="n"/>
      <c r="I19" s="35" t="n"/>
      <c r="J19" s="35" t="n"/>
      <c r="K19" s="9">
        <f>IF(OR($C19="",$G19="",$H19=""),"",IFERROR($G19*$H19,0))</f>
        <v/>
      </c>
      <c r="L19" s="9">
        <f>IF(OR($C19="",$G19="",$I19=""),"",IFERROR($G19*$I19,0))</f>
        <v/>
      </c>
      <c r="M19" s="9">
        <f>IF(OR($C19="",$G19="",$J19=""),"",IFERROR($G19*$J19,0))</f>
        <v/>
      </c>
      <c r="N19" s="5">
        <f>IF(OR($C19="",$G19="",$I19="",$J19=""),"",IFERROR(IF(ABS($I19+$J19-1)&lt;0.000001,"OK","REVER"),"REVER"))</f>
        <v/>
      </c>
      <c r="O19" s="5">
        <f>IF(OR($C19="",$G19="",$H19=""),"",IFERROR(IF(ABS($H19-1)&lt;0.000001,"OK","REVER"),"REVER"))</f>
        <v/>
      </c>
    </row>
    <row r="20">
      <c r="A20" s="5">
        <f>IF($C20="","",ROW()-5)</f>
        <v/>
      </c>
      <c r="B20" s="18" t="n"/>
      <c r="C20" s="18" t="n"/>
      <c r="D20" s="34" t="n"/>
      <c r="E20" s="20" t="n"/>
      <c r="F20" s="20" t="n"/>
      <c r="G20" s="21" t="n"/>
      <c r="H20" s="35" t="n"/>
      <c r="I20" s="35" t="n"/>
      <c r="J20" s="35" t="n"/>
      <c r="K20" s="9">
        <f>IF(OR($C20="",$G20="",$H20=""),"",IFERROR($G20*$H20,0))</f>
        <v/>
      </c>
      <c r="L20" s="9">
        <f>IF(OR($C20="",$G20="",$I20=""),"",IFERROR($G20*$I20,0))</f>
        <v/>
      </c>
      <c r="M20" s="9">
        <f>IF(OR($C20="",$G20="",$J20=""),"",IFERROR($G20*$J20,0))</f>
        <v/>
      </c>
      <c r="N20" s="5">
        <f>IF(OR($C20="",$G20="",$I20="",$J20=""),"",IFERROR(IF(ABS($I20+$J20-1)&lt;0.000001,"OK","REVER"),"REVER"))</f>
        <v/>
      </c>
      <c r="O20" s="5">
        <f>IF(OR($C20="",$G20="",$H20=""),"",IFERROR(IF(ABS($H20-1)&lt;0.000001,"OK","REVER"),"REVER"))</f>
        <v/>
      </c>
    </row>
    <row r="21">
      <c r="A21" s="5">
        <f>IF($C21="","",ROW()-5)</f>
        <v/>
      </c>
      <c r="B21" s="18" t="n"/>
      <c r="C21" s="18" t="n"/>
      <c r="D21" s="34" t="n"/>
      <c r="E21" s="20" t="n"/>
      <c r="F21" s="20" t="n"/>
      <c r="G21" s="21" t="n"/>
      <c r="H21" s="35" t="n"/>
      <c r="I21" s="35" t="n"/>
      <c r="J21" s="35" t="n"/>
      <c r="K21" s="9">
        <f>IF(OR($C21="",$G21="",$H21=""),"",IFERROR($G21*$H21,0))</f>
        <v/>
      </c>
      <c r="L21" s="9">
        <f>IF(OR($C21="",$G21="",$I21=""),"",IFERROR($G21*$I21,0))</f>
        <v/>
      </c>
      <c r="M21" s="9">
        <f>IF(OR($C21="",$G21="",$J21=""),"",IFERROR($G21*$J21,0))</f>
        <v/>
      </c>
      <c r="N21" s="5">
        <f>IF(OR($C21="",$G21="",$I21="",$J21=""),"",IFERROR(IF(ABS($I21+$J21-1)&lt;0.000001,"OK","REVER"),"REVER"))</f>
        <v/>
      </c>
      <c r="O21" s="5">
        <f>IF(OR($C21="",$G21="",$H21=""),"",IFERROR(IF(ABS($H21-1)&lt;0.000001,"OK","REVER"),"REVER"))</f>
        <v/>
      </c>
    </row>
    <row r="22">
      <c r="A22" s="5">
        <f>IF($C22="","",ROW()-5)</f>
        <v/>
      </c>
      <c r="B22" s="18" t="n"/>
      <c r="C22" s="18" t="n"/>
      <c r="D22" s="34" t="n"/>
      <c r="E22" s="20" t="n"/>
      <c r="F22" s="20" t="n"/>
      <c r="G22" s="21" t="n"/>
      <c r="H22" s="35" t="n"/>
      <c r="I22" s="35" t="n"/>
      <c r="J22" s="35" t="n"/>
      <c r="K22" s="9">
        <f>IF(OR($C22="",$G22="",$H22=""),"",IFERROR($G22*$H22,0))</f>
        <v/>
      </c>
      <c r="L22" s="9">
        <f>IF(OR($C22="",$G22="",$I22=""),"",IFERROR($G22*$I22,0))</f>
        <v/>
      </c>
      <c r="M22" s="9">
        <f>IF(OR($C22="",$G22="",$J22=""),"",IFERROR($G22*$J22,0))</f>
        <v/>
      </c>
      <c r="N22" s="5">
        <f>IF(OR($C22="",$G22="",$I22="",$J22=""),"",IFERROR(IF(ABS($I22+$J22-1)&lt;0.000001,"OK","REVER"),"REVER"))</f>
        <v/>
      </c>
      <c r="O22" s="5">
        <f>IF(OR($C22="",$G22="",$H22=""),"",IFERROR(IF(ABS($H22-1)&lt;0.000001,"OK","REVER"),"REVER"))</f>
        <v/>
      </c>
    </row>
    <row r="23">
      <c r="A23" s="5">
        <f>IF($C23="","",ROW()-5)</f>
        <v/>
      </c>
      <c r="B23" s="18" t="n"/>
      <c r="C23" s="18" t="n"/>
      <c r="D23" s="34" t="n"/>
      <c r="E23" s="20" t="n"/>
      <c r="F23" s="20" t="n"/>
      <c r="G23" s="21" t="n"/>
      <c r="H23" s="35" t="n"/>
      <c r="I23" s="35" t="n"/>
      <c r="J23" s="35" t="n"/>
      <c r="K23" s="9">
        <f>IF(OR($C23="",$G23="",$H23=""),"",IFERROR($G23*$H23,0))</f>
        <v/>
      </c>
      <c r="L23" s="9">
        <f>IF(OR($C23="",$G23="",$I23=""),"",IFERROR($G23*$I23,0))</f>
        <v/>
      </c>
      <c r="M23" s="9">
        <f>IF(OR($C23="",$G23="",$J23=""),"",IFERROR($G23*$J23,0))</f>
        <v/>
      </c>
      <c r="N23" s="5">
        <f>IF(OR($C23="",$G23="",$I23="",$J23=""),"",IFERROR(IF(ABS($I23+$J23-1)&lt;0.000001,"OK","REVER"),"REVER"))</f>
        <v/>
      </c>
      <c r="O23" s="5">
        <f>IF(OR($C23="",$G23="",$H23=""),"",IFERROR(IF(ABS($H23-1)&lt;0.000001,"OK","REVER"),"REVER"))</f>
        <v/>
      </c>
    </row>
    <row r="24">
      <c r="A24" s="5">
        <f>IF($C24="","",ROW()-5)</f>
        <v/>
      </c>
      <c r="B24" s="18" t="n"/>
      <c r="C24" s="18" t="n"/>
      <c r="D24" s="34" t="n"/>
      <c r="E24" s="20" t="n"/>
      <c r="F24" s="20" t="n"/>
      <c r="G24" s="21" t="n"/>
      <c r="H24" s="35" t="n"/>
      <c r="I24" s="35" t="n"/>
      <c r="J24" s="35" t="n"/>
      <c r="K24" s="9">
        <f>IF(OR($C24="",$G24="",$H24=""),"",IFERROR($G24*$H24,0))</f>
        <v/>
      </c>
      <c r="L24" s="9">
        <f>IF(OR($C24="",$G24="",$I24=""),"",IFERROR($G24*$I24,0))</f>
        <v/>
      </c>
      <c r="M24" s="9">
        <f>IF(OR($C24="",$G24="",$J24=""),"",IFERROR($G24*$J24,0))</f>
        <v/>
      </c>
      <c r="N24" s="5">
        <f>IF(OR($C24="",$G24="",$I24="",$J24=""),"",IFERROR(IF(ABS($I24+$J24-1)&lt;0.000001,"OK","REVER"),"REVER"))</f>
        <v/>
      </c>
      <c r="O24" s="5">
        <f>IF(OR($C24="",$G24="",$H24=""),"",IFERROR(IF(ABS($H24-1)&lt;0.000001,"OK","REVER"),"REVER"))</f>
        <v/>
      </c>
    </row>
    <row r="25">
      <c r="A25" s="5">
        <f>IF($C25="","",ROW()-5)</f>
        <v/>
      </c>
      <c r="B25" s="18" t="n"/>
      <c r="C25" s="18" t="n"/>
      <c r="D25" s="34" t="n"/>
      <c r="E25" s="20" t="n"/>
      <c r="F25" s="20" t="n"/>
      <c r="G25" s="21" t="n"/>
      <c r="H25" s="35" t="n"/>
      <c r="I25" s="35" t="n"/>
      <c r="J25" s="35" t="n"/>
      <c r="K25" s="9">
        <f>IF(OR($C25="",$G25="",$H25=""),"",IFERROR($G25*$H25,0))</f>
        <v/>
      </c>
      <c r="L25" s="9">
        <f>IF(OR($C25="",$G25="",$I25=""),"",IFERROR($G25*$I25,0))</f>
        <v/>
      </c>
      <c r="M25" s="9">
        <f>IF(OR($C25="",$G25="",$J25=""),"",IFERROR($G25*$J25,0))</f>
        <v/>
      </c>
      <c r="N25" s="5">
        <f>IF(OR($C25="",$G25="",$I25="",$J25=""),"",IFERROR(IF(ABS($I25+$J25-1)&lt;0.000001,"OK","REVER"),"REVER"))</f>
        <v/>
      </c>
      <c r="O25" s="5">
        <f>IF(OR($C25="",$G25="",$H25=""),"",IFERROR(IF(ABS($H25-1)&lt;0.000001,"OK","REVER"),"REVER"))</f>
        <v/>
      </c>
    </row>
    <row r="26">
      <c r="A26" s="5">
        <f>IF($C26="","",ROW()-5)</f>
        <v/>
      </c>
      <c r="B26" s="18" t="n"/>
      <c r="C26" s="18" t="n"/>
      <c r="D26" s="34" t="n"/>
      <c r="E26" s="20" t="n"/>
      <c r="F26" s="20" t="n"/>
      <c r="G26" s="21" t="n"/>
      <c r="H26" s="35" t="n"/>
      <c r="I26" s="35" t="n"/>
      <c r="J26" s="35" t="n"/>
      <c r="K26" s="9">
        <f>IF(OR($C26="",$G26="",$H26=""),"",IFERROR($G26*$H26,0))</f>
        <v/>
      </c>
      <c r="L26" s="9">
        <f>IF(OR($C26="",$G26="",$I26=""),"",IFERROR($G26*$I26,0))</f>
        <v/>
      </c>
      <c r="M26" s="9">
        <f>IF(OR($C26="",$G26="",$J26=""),"",IFERROR($G26*$J26,0))</f>
        <v/>
      </c>
      <c r="N26" s="5">
        <f>IF(OR($C26="",$G26="",$I26="",$J26=""),"",IFERROR(IF(ABS($I26+$J26-1)&lt;0.000001,"OK","REVER"),"REVER"))</f>
        <v/>
      </c>
      <c r="O26" s="5">
        <f>IF(OR($C26="",$G26="",$H26=""),"",IFERROR(IF(ABS($H26-1)&lt;0.000001,"OK","REVER"),"REVER"))</f>
        <v/>
      </c>
    </row>
    <row r="27">
      <c r="A27" s="5">
        <f>IF($C27="","",ROW()-5)</f>
        <v/>
      </c>
      <c r="B27" s="18" t="n"/>
      <c r="C27" s="18" t="n"/>
      <c r="D27" s="34" t="n"/>
      <c r="E27" s="20" t="n"/>
      <c r="F27" s="20" t="n"/>
      <c r="G27" s="21" t="n"/>
      <c r="H27" s="35" t="n"/>
      <c r="I27" s="35" t="n"/>
      <c r="J27" s="35" t="n"/>
      <c r="K27" s="9">
        <f>IF(OR($C27="",$G27="",$H27=""),"",IFERROR($G27*$H27,0))</f>
        <v/>
      </c>
      <c r="L27" s="9">
        <f>IF(OR($C27="",$G27="",$I27=""),"",IFERROR($G27*$I27,0))</f>
        <v/>
      </c>
      <c r="M27" s="9">
        <f>IF(OR($C27="",$G27="",$J27=""),"",IFERROR($G27*$J27,0))</f>
        <v/>
      </c>
      <c r="N27" s="5">
        <f>IF(OR($C27="",$G27="",$I27="",$J27=""),"",IFERROR(IF(ABS($I27+$J27-1)&lt;0.000001,"OK","REVER"),"REVER"))</f>
        <v/>
      </c>
      <c r="O27" s="5">
        <f>IF(OR($C27="",$G27="",$H27=""),"",IFERROR(IF(ABS($H27-1)&lt;0.000001,"OK","REVER"),"REVER"))</f>
        <v/>
      </c>
    </row>
    <row r="28">
      <c r="A28" s="5">
        <f>IF($C28="","",ROW()-5)</f>
        <v/>
      </c>
      <c r="B28" s="18" t="n"/>
      <c r="C28" s="18" t="n"/>
      <c r="D28" s="34" t="n"/>
      <c r="E28" s="20" t="n"/>
      <c r="F28" s="20" t="n"/>
      <c r="G28" s="21" t="n"/>
      <c r="H28" s="35" t="n"/>
      <c r="I28" s="35" t="n"/>
      <c r="J28" s="35" t="n"/>
      <c r="K28" s="9">
        <f>IF(OR($C28="",$G28="",$H28=""),"",IFERROR($G28*$H28,0))</f>
        <v/>
      </c>
      <c r="L28" s="9">
        <f>IF(OR($C28="",$G28="",$I28=""),"",IFERROR($G28*$I28,0))</f>
        <v/>
      </c>
      <c r="M28" s="9">
        <f>IF(OR($C28="",$G28="",$J28=""),"",IFERROR($G28*$J28,0))</f>
        <v/>
      </c>
      <c r="N28" s="5">
        <f>IF(OR($C28="",$G28="",$I28="",$J28=""),"",IFERROR(IF(ABS($I28+$J28-1)&lt;0.000001,"OK","REVER"),"REVER"))</f>
        <v/>
      </c>
      <c r="O28" s="5">
        <f>IF(OR($C28="",$G28="",$H28=""),"",IFERROR(IF(ABS($H28-1)&lt;0.000001,"OK","REVER"),"REVER"))</f>
        <v/>
      </c>
    </row>
    <row r="29">
      <c r="A29" s="5">
        <f>IF($C29="","",ROW()-5)</f>
        <v/>
      </c>
      <c r="B29" s="18" t="n"/>
      <c r="C29" s="18" t="n"/>
      <c r="D29" s="34" t="n"/>
      <c r="E29" s="20" t="n"/>
      <c r="F29" s="20" t="n"/>
      <c r="G29" s="21" t="n"/>
      <c r="H29" s="35" t="n"/>
      <c r="I29" s="35" t="n"/>
      <c r="J29" s="35" t="n"/>
      <c r="K29" s="9">
        <f>IF(OR($C29="",$G29="",$H29=""),"",IFERROR($G29*$H29,0))</f>
        <v/>
      </c>
      <c r="L29" s="9">
        <f>IF(OR($C29="",$G29="",$I29=""),"",IFERROR($G29*$I29,0))</f>
        <v/>
      </c>
      <c r="M29" s="9">
        <f>IF(OR($C29="",$G29="",$J29=""),"",IFERROR($G29*$J29,0))</f>
        <v/>
      </c>
      <c r="N29" s="5">
        <f>IF(OR($C29="",$G29="",$I29="",$J29=""),"",IFERROR(IF(ABS($I29+$J29-1)&lt;0.000001,"OK","REVER"),"REVER"))</f>
        <v/>
      </c>
      <c r="O29" s="5">
        <f>IF(OR($C29="",$G29="",$H29=""),"",IFERROR(IF(ABS($H29-1)&lt;0.000001,"OK","REVER"),"REVER"))</f>
        <v/>
      </c>
    </row>
    <row r="30">
      <c r="A30" s="5">
        <f>IF($C30="","",ROW()-5)</f>
        <v/>
      </c>
      <c r="B30" s="18" t="n"/>
      <c r="C30" s="18" t="n"/>
      <c r="D30" s="34" t="n"/>
      <c r="E30" s="20" t="n"/>
      <c r="F30" s="20" t="n"/>
      <c r="G30" s="21" t="n"/>
      <c r="H30" s="35" t="n"/>
      <c r="I30" s="35" t="n"/>
      <c r="J30" s="35" t="n"/>
      <c r="K30" s="9">
        <f>IF(OR($C30="",$G30="",$H30=""),"",IFERROR($G30*$H30,0))</f>
        <v/>
      </c>
      <c r="L30" s="9">
        <f>IF(OR($C30="",$G30="",$I30=""),"",IFERROR($G30*$I30,0))</f>
        <v/>
      </c>
      <c r="M30" s="9">
        <f>IF(OR($C30="",$G30="",$J30=""),"",IFERROR($G30*$J30,0))</f>
        <v/>
      </c>
      <c r="N30" s="5">
        <f>IF(OR($C30="",$G30="",$I30="",$J30=""),"",IFERROR(IF(ABS($I30+$J30-1)&lt;0.000001,"OK","REVER"),"REVER"))</f>
        <v/>
      </c>
      <c r="O30" s="5">
        <f>IF(OR($C30="",$G30="",$H30=""),"",IFERROR(IF(ABS($H30-1)&lt;0.000001,"OK","REVER"),"REVER"))</f>
        <v/>
      </c>
    </row>
    <row r="31">
      <c r="A31" s="5">
        <f>IF($C31="","",ROW()-5)</f>
        <v/>
      </c>
      <c r="B31" s="18" t="n"/>
      <c r="C31" s="18" t="n"/>
      <c r="D31" s="34" t="n"/>
      <c r="E31" s="20" t="n"/>
      <c r="F31" s="20" t="n"/>
      <c r="G31" s="21" t="n"/>
      <c r="H31" s="35" t="n"/>
      <c r="I31" s="35" t="n"/>
      <c r="J31" s="35" t="n"/>
      <c r="K31" s="9">
        <f>IF(OR($C31="",$G31="",$H31=""),"",IFERROR($G31*$H31,0))</f>
        <v/>
      </c>
      <c r="L31" s="9">
        <f>IF(OR($C31="",$G31="",$I31=""),"",IFERROR($G31*$I31,0))</f>
        <v/>
      </c>
      <c r="M31" s="9">
        <f>IF(OR($C31="",$G31="",$J31=""),"",IFERROR($G31*$J31,0))</f>
        <v/>
      </c>
      <c r="N31" s="5">
        <f>IF(OR($C31="",$G31="",$I31="",$J31=""),"",IFERROR(IF(ABS($I31+$J31-1)&lt;0.000001,"OK","REVER"),"REVER"))</f>
        <v/>
      </c>
      <c r="O31" s="5">
        <f>IF(OR($C31="",$G31="",$H31=""),"",IFERROR(IF(ABS($H31-1)&lt;0.000001,"OK","REVER"),"REVER"))</f>
        <v/>
      </c>
    </row>
    <row r="32">
      <c r="A32" s="5">
        <f>IF($C32="","",ROW()-5)</f>
        <v/>
      </c>
      <c r="B32" s="18" t="n"/>
      <c r="C32" s="18" t="n"/>
      <c r="D32" s="34" t="n"/>
      <c r="E32" s="20" t="n"/>
      <c r="F32" s="20" t="n"/>
      <c r="G32" s="21" t="n"/>
      <c r="H32" s="35" t="n"/>
      <c r="I32" s="35" t="n"/>
      <c r="J32" s="35" t="n"/>
      <c r="K32" s="9">
        <f>IF(OR($C32="",$G32="",$H32=""),"",IFERROR($G32*$H32,0))</f>
        <v/>
      </c>
      <c r="L32" s="9">
        <f>IF(OR($C32="",$G32="",$I32=""),"",IFERROR($G32*$I32,0))</f>
        <v/>
      </c>
      <c r="M32" s="9">
        <f>IF(OR($C32="",$G32="",$J32=""),"",IFERROR($G32*$J32,0))</f>
        <v/>
      </c>
      <c r="N32" s="5">
        <f>IF(OR($C32="",$G32="",$I32="",$J32=""),"",IFERROR(IF(ABS($I32+$J32-1)&lt;0.000001,"OK","REVER"),"REVER"))</f>
        <v/>
      </c>
      <c r="O32" s="5">
        <f>IF(OR($C32="",$G32="",$H32=""),"",IFERROR(IF(ABS($H32-1)&lt;0.000001,"OK","REVER"),"REVER"))</f>
        <v/>
      </c>
    </row>
    <row r="33">
      <c r="A33" s="5">
        <f>IF($C33="","",ROW()-5)</f>
        <v/>
      </c>
      <c r="B33" s="18" t="n"/>
      <c r="C33" s="18" t="n"/>
      <c r="D33" s="34" t="n"/>
      <c r="E33" s="20" t="n"/>
      <c r="F33" s="20" t="n"/>
      <c r="G33" s="21" t="n"/>
      <c r="H33" s="35" t="n"/>
      <c r="I33" s="35" t="n"/>
      <c r="J33" s="35" t="n"/>
      <c r="K33" s="9">
        <f>IF(OR($C33="",$G33="",$H33=""),"",IFERROR($G33*$H33,0))</f>
        <v/>
      </c>
      <c r="L33" s="9">
        <f>IF(OR($C33="",$G33="",$I33=""),"",IFERROR($G33*$I33,0))</f>
        <v/>
      </c>
      <c r="M33" s="9">
        <f>IF(OR($C33="",$G33="",$J33=""),"",IFERROR($G33*$J33,0))</f>
        <v/>
      </c>
      <c r="N33" s="5">
        <f>IF(OR($C33="",$G33="",$I33="",$J33=""),"",IFERROR(IF(ABS($I33+$J33-1)&lt;0.000001,"OK","REVER"),"REVER"))</f>
        <v/>
      </c>
      <c r="O33" s="5">
        <f>IF(OR($C33="",$G33="",$H33=""),"",IFERROR(IF(ABS($H33-1)&lt;0.000001,"OK","REVER"),"REVER"))</f>
        <v/>
      </c>
    </row>
    <row r="34">
      <c r="A34" s="5">
        <f>IF($C34="","",ROW()-5)</f>
        <v/>
      </c>
      <c r="B34" s="18" t="n"/>
      <c r="C34" s="18" t="n"/>
      <c r="D34" s="34" t="n"/>
      <c r="E34" s="20" t="n"/>
      <c r="F34" s="20" t="n"/>
      <c r="G34" s="21" t="n"/>
      <c r="H34" s="35" t="n"/>
      <c r="I34" s="35" t="n"/>
      <c r="J34" s="35" t="n"/>
      <c r="K34" s="9">
        <f>IF(OR($C34="",$G34="",$H34=""),"",IFERROR($G34*$H34,0))</f>
        <v/>
      </c>
      <c r="L34" s="9">
        <f>IF(OR($C34="",$G34="",$I34=""),"",IFERROR($G34*$I34,0))</f>
        <v/>
      </c>
      <c r="M34" s="9">
        <f>IF(OR($C34="",$G34="",$J34=""),"",IFERROR($G34*$J34,0))</f>
        <v/>
      </c>
      <c r="N34" s="5">
        <f>IF(OR($C34="",$G34="",$I34="",$J34=""),"",IFERROR(IF(ABS($I34+$J34-1)&lt;0.000001,"OK","REVER"),"REVER"))</f>
        <v/>
      </c>
      <c r="O34" s="5">
        <f>IF(OR($C34="",$G34="",$H34=""),"",IFERROR(IF(ABS($H34-1)&lt;0.000001,"OK","REVER"),"REVER"))</f>
        <v/>
      </c>
    </row>
    <row r="35">
      <c r="A35" s="5">
        <f>IF($C35="","",ROW()-5)</f>
        <v/>
      </c>
      <c r="B35" s="18" t="n"/>
      <c r="C35" s="18" t="n"/>
      <c r="D35" s="34" t="n"/>
      <c r="E35" s="20" t="n"/>
      <c r="F35" s="20" t="n"/>
      <c r="G35" s="21" t="n"/>
      <c r="H35" s="35" t="n"/>
      <c r="I35" s="35" t="n"/>
      <c r="J35" s="35" t="n"/>
      <c r="K35" s="9">
        <f>IF(OR($C35="",$G35="",$H35=""),"",IFERROR($G35*$H35,0))</f>
        <v/>
      </c>
      <c r="L35" s="9">
        <f>IF(OR($C35="",$G35="",$I35=""),"",IFERROR($G35*$I35,0))</f>
        <v/>
      </c>
      <c r="M35" s="9">
        <f>IF(OR($C35="",$G35="",$J35=""),"",IFERROR($G35*$J35,0))</f>
        <v/>
      </c>
      <c r="N35" s="5">
        <f>IF(OR($C35="",$G35="",$I35="",$J35=""),"",IFERROR(IF(ABS($I35+$J35-1)&lt;0.000001,"OK","REVER"),"REVER"))</f>
        <v/>
      </c>
      <c r="O35" s="5">
        <f>IF(OR($C35="",$G35="",$H35=""),"",IFERROR(IF(ABS($H35-1)&lt;0.000001,"OK","REVER"),"REVER"))</f>
        <v/>
      </c>
    </row>
    <row r="36">
      <c r="A36" s="5">
        <f>IF($C36="","",ROW()-5)</f>
        <v/>
      </c>
      <c r="B36" s="18" t="n"/>
      <c r="C36" s="18" t="n"/>
      <c r="D36" s="34" t="n"/>
      <c r="E36" s="20" t="n"/>
      <c r="F36" s="20" t="n"/>
      <c r="G36" s="21" t="n"/>
      <c r="H36" s="35" t="n"/>
      <c r="I36" s="35" t="n"/>
      <c r="J36" s="35" t="n"/>
      <c r="K36" s="9">
        <f>IF(OR($C36="",$G36="",$H36=""),"",IFERROR($G36*$H36,0))</f>
        <v/>
      </c>
      <c r="L36" s="9">
        <f>IF(OR($C36="",$G36="",$I36=""),"",IFERROR($G36*$I36,0))</f>
        <v/>
      </c>
      <c r="M36" s="9">
        <f>IF(OR($C36="",$G36="",$J36=""),"",IFERROR($G36*$J36,0))</f>
        <v/>
      </c>
      <c r="N36" s="5">
        <f>IF(OR($C36="",$G36="",$I36="",$J36=""),"",IFERROR(IF(ABS($I36+$J36-1)&lt;0.000001,"OK","REVER"),"REVER"))</f>
        <v/>
      </c>
      <c r="O36" s="5">
        <f>IF(OR($C36="",$G36="",$H36=""),"",IFERROR(IF(ABS($H36-1)&lt;0.000001,"OK","REVER"),"REVER"))</f>
        <v/>
      </c>
    </row>
    <row r="37">
      <c r="A37" s="5">
        <f>IF($C37="","",ROW()-5)</f>
        <v/>
      </c>
      <c r="B37" s="18" t="n"/>
      <c r="C37" s="18" t="n"/>
      <c r="D37" s="34" t="n"/>
      <c r="E37" s="20" t="n"/>
      <c r="F37" s="20" t="n"/>
      <c r="G37" s="21" t="n"/>
      <c r="H37" s="35" t="n"/>
      <c r="I37" s="35" t="n"/>
      <c r="J37" s="35" t="n"/>
      <c r="K37" s="9">
        <f>IF(OR($C37="",$G37="",$H37=""),"",IFERROR($G37*$H37,0))</f>
        <v/>
      </c>
      <c r="L37" s="9">
        <f>IF(OR($C37="",$G37="",$I37=""),"",IFERROR($G37*$I37,0))</f>
        <v/>
      </c>
      <c r="M37" s="9">
        <f>IF(OR($C37="",$G37="",$J37=""),"",IFERROR($G37*$J37,0))</f>
        <v/>
      </c>
      <c r="N37" s="5">
        <f>IF(OR($C37="",$G37="",$I37="",$J37=""),"",IFERROR(IF(ABS($I37+$J37-1)&lt;0.000001,"OK","REVER"),"REVER"))</f>
        <v/>
      </c>
      <c r="O37" s="5">
        <f>IF(OR($C37="",$G37="",$H37=""),"",IFERROR(IF(ABS($H37-1)&lt;0.000001,"OK","REVER"),"REVER"))</f>
        <v/>
      </c>
    </row>
    <row r="38">
      <c r="A38" s="5">
        <f>IF($C38="","",ROW()-5)</f>
        <v/>
      </c>
      <c r="B38" s="18" t="n"/>
      <c r="C38" s="18" t="n"/>
      <c r="D38" s="34" t="n"/>
      <c r="E38" s="20" t="n"/>
      <c r="F38" s="20" t="n"/>
      <c r="G38" s="21" t="n"/>
      <c r="H38" s="35" t="n"/>
      <c r="I38" s="35" t="n"/>
      <c r="J38" s="35" t="n"/>
      <c r="K38" s="9">
        <f>IF(OR($C38="",$G38="",$H38=""),"",IFERROR($G38*$H38,0))</f>
        <v/>
      </c>
      <c r="L38" s="9">
        <f>IF(OR($C38="",$G38="",$I38=""),"",IFERROR($G38*$I38,0))</f>
        <v/>
      </c>
      <c r="M38" s="9">
        <f>IF(OR($C38="",$G38="",$J38=""),"",IFERROR($G38*$J38,0))</f>
        <v/>
      </c>
      <c r="N38" s="5">
        <f>IF(OR($C38="",$G38="",$I38="",$J38=""),"",IFERROR(IF(ABS($I38+$J38-1)&lt;0.000001,"OK","REVER"),"REVER"))</f>
        <v/>
      </c>
      <c r="O38" s="5">
        <f>IF(OR($C38="",$G38="",$H38=""),"",IFERROR(IF(ABS($H38-1)&lt;0.000001,"OK","REVER"),"REVER"))</f>
        <v/>
      </c>
    </row>
    <row r="39">
      <c r="A39" s="5">
        <f>IF($C39="","",ROW()-5)</f>
        <v/>
      </c>
      <c r="B39" s="18" t="n"/>
      <c r="C39" s="18" t="n"/>
      <c r="D39" s="34" t="n"/>
      <c r="E39" s="20" t="n"/>
      <c r="F39" s="20" t="n"/>
      <c r="G39" s="21" t="n"/>
      <c r="H39" s="35" t="n"/>
      <c r="I39" s="35" t="n"/>
      <c r="J39" s="35" t="n"/>
      <c r="K39" s="9">
        <f>IF(OR($C39="",$G39="",$H39=""),"",IFERROR($G39*$H39,0))</f>
        <v/>
      </c>
      <c r="L39" s="9">
        <f>IF(OR($C39="",$G39="",$I39=""),"",IFERROR($G39*$I39,0))</f>
        <v/>
      </c>
      <c r="M39" s="9">
        <f>IF(OR($C39="",$G39="",$J39=""),"",IFERROR($G39*$J39,0))</f>
        <v/>
      </c>
      <c r="N39" s="5">
        <f>IF(OR($C39="",$G39="",$I39="",$J39=""),"",IFERROR(IF(ABS($I39+$J39-1)&lt;0.000001,"OK","REVER"),"REVER"))</f>
        <v/>
      </c>
      <c r="O39" s="5">
        <f>IF(OR($C39="",$G39="",$H39=""),"",IFERROR(IF(ABS($H39-1)&lt;0.000001,"OK","REVER"),"REVER"))</f>
        <v/>
      </c>
    </row>
    <row r="40">
      <c r="A40" s="5">
        <f>IF($C40="","",ROW()-5)</f>
        <v/>
      </c>
      <c r="B40" s="18" t="n"/>
      <c r="C40" s="18" t="n"/>
      <c r="D40" s="34" t="n"/>
      <c r="E40" s="20" t="n"/>
      <c r="F40" s="20" t="n"/>
      <c r="G40" s="21" t="n"/>
      <c r="H40" s="35" t="n"/>
      <c r="I40" s="35" t="n"/>
      <c r="J40" s="35" t="n"/>
      <c r="K40" s="9">
        <f>IF(OR($C40="",$G40="",$H40=""),"",IFERROR($G40*$H40,0))</f>
        <v/>
      </c>
      <c r="L40" s="9">
        <f>IF(OR($C40="",$G40="",$I40=""),"",IFERROR($G40*$I40,0))</f>
        <v/>
      </c>
      <c r="M40" s="9">
        <f>IF(OR($C40="",$G40="",$J40=""),"",IFERROR($G40*$J40,0))</f>
        <v/>
      </c>
      <c r="N40" s="5">
        <f>IF(OR($C40="",$G40="",$I40="",$J40=""),"",IFERROR(IF(ABS($I40+$J40-1)&lt;0.000001,"OK","REVER"),"REVER"))</f>
        <v/>
      </c>
      <c r="O40" s="5">
        <f>IF(OR($C40="",$G40="",$H40=""),"",IFERROR(IF(ABS($H40-1)&lt;0.000001,"OK","REVER"),"REVER"))</f>
        <v/>
      </c>
    </row>
    <row r="41">
      <c r="A41" s="5">
        <f>IF($C41="","",ROW()-5)</f>
        <v/>
      </c>
      <c r="B41" s="18" t="n"/>
      <c r="C41" s="18" t="n"/>
      <c r="D41" s="34" t="n"/>
      <c r="E41" s="20" t="n"/>
      <c r="F41" s="20" t="n"/>
      <c r="G41" s="21" t="n"/>
      <c r="H41" s="35" t="n"/>
      <c r="I41" s="35" t="n"/>
      <c r="J41" s="35" t="n"/>
      <c r="K41" s="9">
        <f>IF(OR($C41="",$G41="",$H41=""),"",IFERROR($G41*$H41,0))</f>
        <v/>
      </c>
      <c r="L41" s="9">
        <f>IF(OR($C41="",$G41="",$I41=""),"",IFERROR($G41*$I41,0))</f>
        <v/>
      </c>
      <c r="M41" s="9">
        <f>IF(OR($C41="",$G41="",$J41=""),"",IFERROR($G41*$J41,0))</f>
        <v/>
      </c>
      <c r="N41" s="5">
        <f>IF(OR($C41="",$G41="",$I41="",$J41=""),"",IFERROR(IF(ABS($I41+$J41-1)&lt;0.000001,"OK","REVER"),"REVER"))</f>
        <v/>
      </c>
      <c r="O41" s="5">
        <f>IF(OR($C41="",$G41="",$H41=""),"",IFERROR(IF(ABS($H41-1)&lt;0.000001,"OK","REVER"),"REVER"))</f>
        <v/>
      </c>
    </row>
    <row r="42">
      <c r="A42" s="5">
        <f>IF($C42="","",ROW()-5)</f>
        <v/>
      </c>
      <c r="B42" s="18" t="n"/>
      <c r="C42" s="18" t="n"/>
      <c r="D42" s="34" t="n"/>
      <c r="E42" s="20" t="n"/>
      <c r="F42" s="20" t="n"/>
      <c r="G42" s="21" t="n"/>
      <c r="H42" s="35" t="n"/>
      <c r="I42" s="35" t="n"/>
      <c r="J42" s="35" t="n"/>
      <c r="K42" s="9">
        <f>IF(OR($C42="",$G42="",$H42=""),"",IFERROR($G42*$H42,0))</f>
        <v/>
      </c>
      <c r="L42" s="9">
        <f>IF(OR($C42="",$G42="",$I42=""),"",IFERROR($G42*$I42,0))</f>
        <v/>
      </c>
      <c r="M42" s="9">
        <f>IF(OR($C42="",$G42="",$J42=""),"",IFERROR($G42*$J42,0))</f>
        <v/>
      </c>
      <c r="N42" s="5">
        <f>IF(OR($C42="",$G42="",$I42="",$J42=""),"",IFERROR(IF(ABS($I42+$J42-1)&lt;0.000001,"OK","REVER"),"REVER"))</f>
        <v/>
      </c>
      <c r="O42" s="5">
        <f>IF(OR($C42="",$G42="",$H42=""),"",IFERROR(IF(ABS($H42-1)&lt;0.000001,"OK","REVER"),"REVER"))</f>
        <v/>
      </c>
    </row>
    <row r="43">
      <c r="A43" s="5">
        <f>IF($C43="","",ROW()-5)</f>
        <v/>
      </c>
      <c r="B43" s="18" t="n"/>
      <c r="C43" s="18" t="n"/>
      <c r="D43" s="34" t="n"/>
      <c r="E43" s="20" t="n"/>
      <c r="F43" s="20" t="n"/>
      <c r="G43" s="21" t="n"/>
      <c r="H43" s="35" t="n"/>
      <c r="I43" s="35" t="n"/>
      <c r="J43" s="35" t="n"/>
      <c r="K43" s="9">
        <f>IF(OR($C43="",$G43="",$H43=""),"",IFERROR($G43*$H43,0))</f>
        <v/>
      </c>
      <c r="L43" s="9">
        <f>IF(OR($C43="",$G43="",$I43=""),"",IFERROR($G43*$I43,0))</f>
        <v/>
      </c>
      <c r="M43" s="9">
        <f>IF(OR($C43="",$G43="",$J43=""),"",IFERROR($G43*$J43,0))</f>
        <v/>
      </c>
      <c r="N43" s="5">
        <f>IF(OR($C43="",$G43="",$I43="",$J43=""),"",IFERROR(IF(ABS($I43+$J43-1)&lt;0.000001,"OK","REVER"),"REVER"))</f>
        <v/>
      </c>
      <c r="O43" s="5">
        <f>IF(OR($C43="",$G43="",$H43=""),"",IFERROR(IF(ABS($H43-1)&lt;0.000001,"OK","REVER"),"REVER"))</f>
        <v/>
      </c>
    </row>
    <row r="44">
      <c r="A44" s="5">
        <f>IF($C44="","",ROW()-5)</f>
        <v/>
      </c>
      <c r="B44" s="18" t="n"/>
      <c r="C44" s="18" t="n"/>
      <c r="D44" s="34" t="n"/>
      <c r="E44" s="20" t="n"/>
      <c r="F44" s="20" t="n"/>
      <c r="G44" s="21" t="n"/>
      <c r="H44" s="35" t="n"/>
      <c r="I44" s="35" t="n"/>
      <c r="J44" s="35" t="n"/>
      <c r="K44" s="9">
        <f>IF(OR($C44="",$G44="",$H44=""),"",IFERROR($G44*$H44,0))</f>
        <v/>
      </c>
      <c r="L44" s="9">
        <f>IF(OR($C44="",$G44="",$I44=""),"",IFERROR($G44*$I44,0))</f>
        <v/>
      </c>
      <c r="M44" s="9">
        <f>IF(OR($C44="",$G44="",$J44=""),"",IFERROR($G44*$J44,0))</f>
        <v/>
      </c>
      <c r="N44" s="5">
        <f>IF(OR($C44="",$G44="",$I44="",$J44=""),"",IFERROR(IF(ABS($I44+$J44-1)&lt;0.000001,"OK","REVER"),"REVER"))</f>
        <v/>
      </c>
      <c r="O44" s="5">
        <f>IF(OR($C44="",$G44="",$H44=""),"",IFERROR(IF(ABS($H44-1)&lt;0.000001,"OK","REVER"),"REVER"))</f>
        <v/>
      </c>
    </row>
    <row r="45">
      <c r="A45" s="5">
        <f>IF($C45="","",ROW()-5)</f>
        <v/>
      </c>
      <c r="B45" s="18" t="n"/>
      <c r="C45" s="18" t="n"/>
      <c r="D45" s="34" t="n"/>
      <c r="E45" s="20" t="n"/>
      <c r="F45" s="20" t="n"/>
      <c r="G45" s="21" t="n"/>
      <c r="H45" s="35" t="n"/>
      <c r="I45" s="35" t="n"/>
      <c r="J45" s="35" t="n"/>
      <c r="K45" s="9">
        <f>IF(OR($C45="",$G45="",$H45=""),"",IFERROR($G45*$H45,0))</f>
        <v/>
      </c>
      <c r="L45" s="9">
        <f>IF(OR($C45="",$G45="",$I45=""),"",IFERROR($G45*$I45,0))</f>
        <v/>
      </c>
      <c r="M45" s="9">
        <f>IF(OR($C45="",$G45="",$J45=""),"",IFERROR($G45*$J45,0))</f>
        <v/>
      </c>
      <c r="N45" s="5">
        <f>IF(OR($C45="",$G45="",$I45="",$J45=""),"",IFERROR(IF(ABS($I45+$J45-1)&lt;0.000001,"OK","REVER"),"REVER"))</f>
        <v/>
      </c>
      <c r="O45" s="5">
        <f>IF(OR($C45="",$G45="",$H45=""),"",IFERROR(IF(ABS($H45-1)&lt;0.000001,"OK","REVER"),"REVER"))</f>
        <v/>
      </c>
    </row>
    <row r="46">
      <c r="A46" s="5">
        <f>IF($C46="","",ROW()-5)</f>
        <v/>
      </c>
      <c r="B46" s="18" t="n"/>
      <c r="C46" s="18" t="n"/>
      <c r="D46" s="34" t="n"/>
      <c r="E46" s="20" t="n"/>
      <c r="F46" s="20" t="n"/>
      <c r="G46" s="21" t="n"/>
      <c r="H46" s="35" t="n"/>
      <c r="I46" s="35" t="n"/>
      <c r="J46" s="35" t="n"/>
      <c r="K46" s="9">
        <f>IF(OR($C46="",$G46="",$H46=""),"",IFERROR($G46*$H46,0))</f>
        <v/>
      </c>
      <c r="L46" s="9">
        <f>IF(OR($C46="",$G46="",$I46=""),"",IFERROR($G46*$I46,0))</f>
        <v/>
      </c>
      <c r="M46" s="9">
        <f>IF(OR($C46="",$G46="",$J46=""),"",IFERROR($G46*$J46,0))</f>
        <v/>
      </c>
      <c r="N46" s="5">
        <f>IF(OR($C46="",$G46="",$I46="",$J46=""),"",IFERROR(IF(ABS($I46+$J46-1)&lt;0.000001,"OK","REVER"),"REVER"))</f>
        <v/>
      </c>
      <c r="O46" s="5">
        <f>IF(OR($C46="",$G46="",$H46=""),"",IFERROR(IF(ABS($H46-1)&lt;0.000001,"OK","REVER"),"REVER"))</f>
        <v/>
      </c>
    </row>
    <row r="47">
      <c r="A47" s="5">
        <f>IF($C47="","",ROW()-5)</f>
        <v/>
      </c>
      <c r="B47" s="18" t="n"/>
      <c r="C47" s="18" t="n"/>
      <c r="D47" s="34" t="n"/>
      <c r="E47" s="20" t="n"/>
      <c r="F47" s="20" t="n"/>
      <c r="G47" s="21" t="n"/>
      <c r="H47" s="35" t="n"/>
      <c r="I47" s="35" t="n"/>
      <c r="J47" s="35" t="n"/>
      <c r="K47" s="9">
        <f>IF(OR($C47="",$G47="",$H47=""),"",IFERROR($G47*$H47,0))</f>
        <v/>
      </c>
      <c r="L47" s="9">
        <f>IF(OR($C47="",$G47="",$I47=""),"",IFERROR($G47*$I47,0))</f>
        <v/>
      </c>
      <c r="M47" s="9">
        <f>IF(OR($C47="",$G47="",$J47=""),"",IFERROR($G47*$J47,0))</f>
        <v/>
      </c>
      <c r="N47" s="5">
        <f>IF(OR($C47="",$G47="",$I47="",$J47=""),"",IFERROR(IF(ABS($I47+$J47-1)&lt;0.000001,"OK","REVER"),"REVER"))</f>
        <v/>
      </c>
      <c r="O47" s="5">
        <f>IF(OR($C47="",$G47="",$H47=""),"",IFERROR(IF(ABS($H47-1)&lt;0.000001,"OK","REVER"),"REVER"))</f>
        <v/>
      </c>
    </row>
    <row r="48">
      <c r="A48" s="5">
        <f>IF($C48="","",ROW()-5)</f>
        <v/>
      </c>
      <c r="B48" s="18" t="n"/>
      <c r="C48" s="18" t="n"/>
      <c r="D48" s="34" t="n"/>
      <c r="E48" s="20" t="n"/>
      <c r="F48" s="20" t="n"/>
      <c r="G48" s="21" t="n"/>
      <c r="H48" s="35" t="n"/>
      <c r="I48" s="35" t="n"/>
      <c r="J48" s="35" t="n"/>
      <c r="K48" s="9">
        <f>IF(OR($C48="",$G48="",$H48=""),"",IFERROR($G48*$H48,0))</f>
        <v/>
      </c>
      <c r="L48" s="9">
        <f>IF(OR($C48="",$G48="",$I48=""),"",IFERROR($G48*$I48,0))</f>
        <v/>
      </c>
      <c r="M48" s="9">
        <f>IF(OR($C48="",$G48="",$J48=""),"",IFERROR($G48*$J48,0))</f>
        <v/>
      </c>
      <c r="N48" s="5">
        <f>IF(OR($C48="",$G48="",$I48="",$J48=""),"",IFERROR(IF(ABS($I48+$J48-1)&lt;0.000001,"OK","REVER"),"REVER"))</f>
        <v/>
      </c>
      <c r="O48" s="5">
        <f>IF(OR($C48="",$G48="",$H48=""),"",IFERROR(IF(ABS($H48-1)&lt;0.000001,"OK","REVER"),"REVER"))</f>
        <v/>
      </c>
    </row>
    <row r="49">
      <c r="A49" s="5">
        <f>IF($C49="","",ROW()-5)</f>
        <v/>
      </c>
      <c r="B49" s="18" t="n"/>
      <c r="C49" s="18" t="n"/>
      <c r="D49" s="34" t="n"/>
      <c r="E49" s="20" t="n"/>
      <c r="F49" s="20" t="n"/>
      <c r="G49" s="21" t="n"/>
      <c r="H49" s="35" t="n"/>
      <c r="I49" s="35" t="n"/>
      <c r="J49" s="35" t="n"/>
      <c r="K49" s="9">
        <f>IF(OR($C49="",$G49="",$H49=""),"",IFERROR($G49*$H49,0))</f>
        <v/>
      </c>
      <c r="L49" s="9">
        <f>IF(OR($C49="",$G49="",$I49=""),"",IFERROR($G49*$I49,0))</f>
        <v/>
      </c>
      <c r="M49" s="9">
        <f>IF(OR($C49="",$G49="",$J49=""),"",IFERROR($G49*$J49,0))</f>
        <v/>
      </c>
      <c r="N49" s="5">
        <f>IF(OR($C49="",$G49="",$I49="",$J49=""),"",IFERROR(IF(ABS($I49+$J49-1)&lt;0.000001,"OK","REVER"),"REVER"))</f>
        <v/>
      </c>
      <c r="O49" s="5">
        <f>IF(OR($C49="",$G49="",$H49=""),"",IFERROR(IF(ABS($H49-1)&lt;0.000001,"OK","REVER"),"REVER"))</f>
        <v/>
      </c>
    </row>
    <row r="50">
      <c r="A50" s="5">
        <f>IF($C50="","",ROW()-5)</f>
        <v/>
      </c>
      <c r="B50" s="18" t="n"/>
      <c r="C50" s="18" t="n"/>
      <c r="D50" s="34" t="n"/>
      <c r="E50" s="20" t="n"/>
      <c r="F50" s="20" t="n"/>
      <c r="G50" s="21" t="n"/>
      <c r="H50" s="35" t="n"/>
      <c r="I50" s="35" t="n"/>
      <c r="J50" s="35" t="n"/>
      <c r="K50" s="9">
        <f>IF(OR($C50="",$G50="",$H50=""),"",IFERROR($G50*$H50,0))</f>
        <v/>
      </c>
      <c r="L50" s="9">
        <f>IF(OR($C50="",$G50="",$I50=""),"",IFERROR($G50*$I50,0))</f>
        <v/>
      </c>
      <c r="M50" s="9">
        <f>IF(OR($C50="",$G50="",$J50=""),"",IFERROR($G50*$J50,0))</f>
        <v/>
      </c>
      <c r="N50" s="5">
        <f>IF(OR($C50="",$G50="",$I50="",$J50=""),"",IFERROR(IF(ABS($I50+$J50-1)&lt;0.000001,"OK","REVER"),"REVER"))</f>
        <v/>
      </c>
      <c r="O50" s="5">
        <f>IF(OR($C50="",$G50="",$H50=""),"",IFERROR(IF(ABS($H50-1)&lt;0.000001,"OK","REVER"),"REVER"))</f>
        <v/>
      </c>
    </row>
    <row r="51">
      <c r="A51" s="5">
        <f>IF($C51="","",ROW()-5)</f>
        <v/>
      </c>
      <c r="B51" s="18" t="n"/>
      <c r="C51" s="18" t="n"/>
      <c r="D51" s="34" t="n"/>
      <c r="E51" s="20" t="n"/>
      <c r="F51" s="20" t="n"/>
      <c r="G51" s="21" t="n"/>
      <c r="H51" s="35" t="n"/>
      <c r="I51" s="35" t="n"/>
      <c r="J51" s="35" t="n"/>
      <c r="K51" s="9">
        <f>IF(OR($C51="",$G51="",$H51=""),"",IFERROR($G51*$H51,0))</f>
        <v/>
      </c>
      <c r="L51" s="9">
        <f>IF(OR($C51="",$G51="",$I51=""),"",IFERROR($G51*$I51,0))</f>
        <v/>
      </c>
      <c r="M51" s="9">
        <f>IF(OR($C51="",$G51="",$J51=""),"",IFERROR($G51*$J51,0))</f>
        <v/>
      </c>
      <c r="N51" s="5">
        <f>IF(OR($C51="",$G51="",$I51="",$J51=""),"",IFERROR(IF(ABS($I51+$J51-1)&lt;0.000001,"OK","REVER"),"REVER"))</f>
        <v/>
      </c>
      <c r="O51" s="5">
        <f>IF(OR($C51="",$G51="",$H51=""),"",IFERROR(IF(ABS($H51-1)&lt;0.000001,"OK","REVER"),"REVER"))</f>
        <v/>
      </c>
    </row>
    <row r="52">
      <c r="A52" s="5">
        <f>IF($C52="","",ROW()-5)</f>
        <v/>
      </c>
      <c r="B52" s="18" t="n"/>
      <c r="C52" s="18" t="n"/>
      <c r="D52" s="34" t="n"/>
      <c r="E52" s="20" t="n"/>
      <c r="F52" s="20" t="n"/>
      <c r="G52" s="21" t="n"/>
      <c r="H52" s="35" t="n"/>
      <c r="I52" s="35" t="n"/>
      <c r="J52" s="35" t="n"/>
      <c r="K52" s="9">
        <f>IF(OR($C52="",$G52="",$H52=""),"",IFERROR($G52*$H52,0))</f>
        <v/>
      </c>
      <c r="L52" s="9">
        <f>IF(OR($C52="",$G52="",$I52=""),"",IFERROR($G52*$I52,0))</f>
        <v/>
      </c>
      <c r="M52" s="9">
        <f>IF(OR($C52="",$G52="",$J52=""),"",IFERROR($G52*$J52,0))</f>
        <v/>
      </c>
      <c r="N52" s="5">
        <f>IF(OR($C52="",$G52="",$I52="",$J52=""),"",IFERROR(IF(ABS($I52+$J52-1)&lt;0.000001,"OK","REVER"),"REVER"))</f>
        <v/>
      </c>
      <c r="O52" s="5">
        <f>IF(OR($C52="",$G52="",$H52=""),"",IFERROR(IF(ABS($H52-1)&lt;0.000001,"OK","REVER"),"REVER"))</f>
        <v/>
      </c>
    </row>
    <row r="53">
      <c r="A53" s="5">
        <f>IF($C53="","",ROW()-5)</f>
        <v/>
      </c>
      <c r="B53" s="18" t="n"/>
      <c r="C53" s="18" t="n"/>
      <c r="D53" s="34" t="n"/>
      <c r="E53" s="20" t="n"/>
      <c r="F53" s="20" t="n"/>
      <c r="G53" s="21" t="n"/>
      <c r="H53" s="35" t="n"/>
      <c r="I53" s="35" t="n"/>
      <c r="J53" s="35" t="n"/>
      <c r="K53" s="9">
        <f>IF(OR($C53="",$G53="",$H53=""),"",IFERROR($G53*$H53,0))</f>
        <v/>
      </c>
      <c r="L53" s="9">
        <f>IF(OR($C53="",$G53="",$I53=""),"",IFERROR($G53*$I53,0))</f>
        <v/>
      </c>
      <c r="M53" s="9">
        <f>IF(OR($C53="",$G53="",$J53=""),"",IFERROR($G53*$J53,0))</f>
        <v/>
      </c>
      <c r="N53" s="5">
        <f>IF(OR($C53="",$G53="",$I53="",$J53=""),"",IFERROR(IF(ABS($I53+$J53-1)&lt;0.000001,"OK","REVER"),"REVER"))</f>
        <v/>
      </c>
      <c r="O53" s="5">
        <f>IF(OR($C53="",$G53="",$H53=""),"",IFERROR(IF(ABS($H53-1)&lt;0.000001,"OK","REVER"),"REVER"))</f>
        <v/>
      </c>
    </row>
    <row r="54">
      <c r="A54" s="5">
        <f>IF($C54="","",ROW()-5)</f>
        <v/>
      </c>
      <c r="B54" s="18" t="n"/>
      <c r="C54" s="18" t="n"/>
      <c r="D54" s="34" t="n"/>
      <c r="E54" s="20" t="n"/>
      <c r="F54" s="20" t="n"/>
      <c r="G54" s="21" t="n"/>
      <c r="H54" s="35" t="n"/>
      <c r="I54" s="35" t="n"/>
      <c r="J54" s="35" t="n"/>
      <c r="K54" s="9">
        <f>IF(OR($C54="",$G54="",$H54=""),"",IFERROR($G54*$H54,0))</f>
        <v/>
      </c>
      <c r="L54" s="9">
        <f>IF(OR($C54="",$G54="",$I54=""),"",IFERROR($G54*$I54,0))</f>
        <v/>
      </c>
      <c r="M54" s="9">
        <f>IF(OR($C54="",$G54="",$J54=""),"",IFERROR($G54*$J54,0))</f>
        <v/>
      </c>
      <c r="N54" s="5">
        <f>IF(OR($C54="",$G54="",$I54="",$J54=""),"",IFERROR(IF(ABS($I54+$J54-1)&lt;0.000001,"OK","REVER"),"REVER"))</f>
        <v/>
      </c>
      <c r="O54" s="5">
        <f>IF(OR($C54="",$G54="",$H54=""),"",IFERROR(IF(ABS($H54-1)&lt;0.000001,"OK","REVER"),"REVER"))</f>
        <v/>
      </c>
    </row>
    <row r="55">
      <c r="A55" s="5">
        <f>IF($C55="","",ROW()-5)</f>
        <v/>
      </c>
      <c r="B55" s="18" t="n"/>
      <c r="C55" s="18" t="n"/>
      <c r="D55" s="34" t="n"/>
      <c r="E55" s="20" t="n"/>
      <c r="F55" s="20" t="n"/>
      <c r="G55" s="21" t="n"/>
      <c r="H55" s="35" t="n"/>
      <c r="I55" s="35" t="n"/>
      <c r="J55" s="35" t="n"/>
      <c r="K55" s="9">
        <f>IF(OR($C55="",$G55="",$H55=""),"",IFERROR($G55*$H55,0))</f>
        <v/>
      </c>
      <c r="L55" s="9">
        <f>IF(OR($C55="",$G55="",$I55=""),"",IFERROR($G55*$I55,0))</f>
        <v/>
      </c>
      <c r="M55" s="9">
        <f>IF(OR($C55="",$G55="",$J55=""),"",IFERROR($G55*$J55,0))</f>
        <v/>
      </c>
      <c r="N55" s="5">
        <f>IF(OR($C55="",$G55="",$I55="",$J55=""),"",IFERROR(IF(ABS($I55+$J55-1)&lt;0.000001,"OK","REVER"),"REVER"))</f>
        <v/>
      </c>
      <c r="O55" s="5">
        <f>IF(OR($C55="",$G55="",$H55=""),"",IFERROR(IF(ABS($H55-1)&lt;0.000001,"OK","REVER"),"REVER"))</f>
        <v/>
      </c>
    </row>
    <row r="56">
      <c r="A56" s="5">
        <f>IF($C56="","",ROW()-5)</f>
        <v/>
      </c>
      <c r="B56" s="18" t="n"/>
      <c r="C56" s="18" t="n"/>
      <c r="D56" s="34" t="n"/>
      <c r="E56" s="20" t="n"/>
      <c r="F56" s="20" t="n"/>
      <c r="G56" s="21" t="n"/>
      <c r="H56" s="35" t="n"/>
      <c r="I56" s="35" t="n"/>
      <c r="J56" s="35" t="n"/>
      <c r="K56" s="9">
        <f>IF(OR($C56="",$G56="",$H56=""),"",IFERROR($G56*$H56,0))</f>
        <v/>
      </c>
      <c r="L56" s="9">
        <f>IF(OR($C56="",$G56="",$I56=""),"",IFERROR($G56*$I56,0))</f>
        <v/>
      </c>
      <c r="M56" s="9">
        <f>IF(OR($C56="",$G56="",$J56=""),"",IFERROR($G56*$J56,0))</f>
        <v/>
      </c>
      <c r="N56" s="5">
        <f>IF(OR($C56="",$G56="",$I56="",$J56=""),"",IFERROR(IF(ABS($I56+$J56-1)&lt;0.000001,"OK","REVER"),"REVER"))</f>
        <v/>
      </c>
      <c r="O56" s="5">
        <f>IF(OR($C56="",$G56="",$H56=""),"",IFERROR(IF(ABS($H56-1)&lt;0.000001,"OK","REVER"),"REVER"))</f>
        <v/>
      </c>
    </row>
    <row r="57">
      <c r="A57" s="5">
        <f>IF($C57="","",ROW()-5)</f>
        <v/>
      </c>
      <c r="B57" s="18" t="n"/>
      <c r="C57" s="18" t="n"/>
      <c r="D57" s="34" t="n"/>
      <c r="E57" s="20" t="n"/>
      <c r="F57" s="20" t="n"/>
      <c r="G57" s="21" t="n"/>
      <c r="H57" s="35" t="n"/>
      <c r="I57" s="35" t="n"/>
      <c r="J57" s="35" t="n"/>
      <c r="K57" s="9">
        <f>IF(OR($C57="",$G57="",$H57=""),"",IFERROR($G57*$H57,0))</f>
        <v/>
      </c>
      <c r="L57" s="9">
        <f>IF(OR($C57="",$G57="",$I57=""),"",IFERROR($G57*$I57,0))</f>
        <v/>
      </c>
      <c r="M57" s="9">
        <f>IF(OR($C57="",$G57="",$J57=""),"",IFERROR($G57*$J57,0))</f>
        <v/>
      </c>
      <c r="N57" s="5">
        <f>IF(OR($C57="",$G57="",$I57="",$J57=""),"",IFERROR(IF(ABS($I57+$J57-1)&lt;0.000001,"OK","REVER"),"REVER"))</f>
        <v/>
      </c>
      <c r="O57" s="5">
        <f>IF(OR($C57="",$G57="",$H57=""),"",IFERROR(IF(ABS($H57-1)&lt;0.000001,"OK","REVER"),"REVER"))</f>
        <v/>
      </c>
    </row>
    <row r="58">
      <c r="A58" s="5">
        <f>IF($C58="","",ROW()-5)</f>
        <v/>
      </c>
      <c r="B58" s="18" t="n"/>
      <c r="C58" s="18" t="n"/>
      <c r="D58" s="34" t="n"/>
      <c r="E58" s="20" t="n"/>
      <c r="F58" s="20" t="n"/>
      <c r="G58" s="21" t="n"/>
      <c r="H58" s="35" t="n"/>
      <c r="I58" s="35" t="n"/>
      <c r="J58" s="35" t="n"/>
      <c r="K58" s="9">
        <f>IF(OR($C58="",$G58="",$H58=""),"",IFERROR($G58*$H58,0))</f>
        <v/>
      </c>
      <c r="L58" s="9">
        <f>IF(OR($C58="",$G58="",$I58=""),"",IFERROR($G58*$I58,0))</f>
        <v/>
      </c>
      <c r="M58" s="9">
        <f>IF(OR($C58="",$G58="",$J58=""),"",IFERROR($G58*$J58,0))</f>
        <v/>
      </c>
      <c r="N58" s="5">
        <f>IF(OR($C58="",$G58="",$I58="",$J58=""),"",IFERROR(IF(ABS($I58+$J58-1)&lt;0.000001,"OK","REVER"),"REVER"))</f>
        <v/>
      </c>
      <c r="O58" s="5">
        <f>IF(OR($C58="",$G58="",$H58=""),"",IFERROR(IF(ABS($H58-1)&lt;0.000001,"OK","REVER"),"REVER"))</f>
        <v/>
      </c>
    </row>
    <row r="59">
      <c r="A59" s="5">
        <f>IF($C59="","",ROW()-5)</f>
        <v/>
      </c>
      <c r="B59" s="18" t="n"/>
      <c r="C59" s="18" t="n"/>
      <c r="D59" s="34" t="n"/>
      <c r="E59" s="20" t="n"/>
      <c r="F59" s="20" t="n"/>
      <c r="G59" s="21" t="n"/>
      <c r="H59" s="35" t="n"/>
      <c r="I59" s="35" t="n"/>
      <c r="J59" s="35" t="n"/>
      <c r="K59" s="9">
        <f>IF(OR($C59="",$G59="",$H59=""),"",IFERROR($G59*$H59,0))</f>
        <v/>
      </c>
      <c r="L59" s="9">
        <f>IF(OR($C59="",$G59="",$I59=""),"",IFERROR($G59*$I59,0))</f>
        <v/>
      </c>
      <c r="M59" s="9">
        <f>IF(OR($C59="",$G59="",$J59=""),"",IFERROR($G59*$J59,0))</f>
        <v/>
      </c>
      <c r="N59" s="5">
        <f>IF(OR($C59="",$G59="",$I59="",$J59=""),"",IFERROR(IF(ABS($I59+$J59-1)&lt;0.000001,"OK","REVER"),"REVER"))</f>
        <v/>
      </c>
      <c r="O59" s="5">
        <f>IF(OR($C59="",$G59="",$H59=""),"",IFERROR(IF(ABS($H59-1)&lt;0.000001,"OK","REVER"),"REVER"))</f>
        <v/>
      </c>
    </row>
    <row r="60">
      <c r="A60" s="5">
        <f>IF($C60="","",ROW()-5)</f>
        <v/>
      </c>
      <c r="B60" s="18" t="n"/>
      <c r="C60" s="18" t="n"/>
      <c r="D60" s="34" t="n"/>
      <c r="E60" s="20" t="n"/>
      <c r="F60" s="20" t="n"/>
      <c r="G60" s="21" t="n"/>
      <c r="H60" s="35" t="n"/>
      <c r="I60" s="35" t="n"/>
      <c r="J60" s="35" t="n"/>
      <c r="K60" s="9">
        <f>IF(OR($C60="",$G60="",$H60=""),"",IFERROR($G60*$H60,0))</f>
        <v/>
      </c>
      <c r="L60" s="9">
        <f>IF(OR($C60="",$G60="",$I60=""),"",IFERROR($G60*$I60,0))</f>
        <v/>
      </c>
      <c r="M60" s="9">
        <f>IF(OR($C60="",$G60="",$J60=""),"",IFERROR($G60*$J60,0))</f>
        <v/>
      </c>
      <c r="N60" s="5">
        <f>IF(OR($C60="",$G60="",$I60="",$J60=""),"",IFERROR(IF(ABS($I60+$J60-1)&lt;0.000001,"OK","REVER"),"REVER"))</f>
        <v/>
      </c>
      <c r="O60" s="5">
        <f>IF(OR($C60="",$G60="",$H60=""),"",IFERROR(IF(ABS($H60-1)&lt;0.000001,"OK","REVER"),"REVER"))</f>
        <v/>
      </c>
    </row>
    <row r="61">
      <c r="A61" s="5">
        <f>IF($C61="","",ROW()-5)</f>
        <v/>
      </c>
      <c r="B61" s="18" t="n"/>
      <c r="C61" s="18" t="n"/>
      <c r="D61" s="34" t="n"/>
      <c r="E61" s="20" t="n"/>
      <c r="F61" s="20" t="n"/>
      <c r="G61" s="21" t="n"/>
      <c r="H61" s="35" t="n"/>
      <c r="I61" s="35" t="n"/>
      <c r="J61" s="35" t="n"/>
      <c r="K61" s="9">
        <f>IF(OR($C61="",$G61="",$H61=""),"",IFERROR($G61*$H61,0))</f>
        <v/>
      </c>
      <c r="L61" s="9">
        <f>IF(OR($C61="",$G61="",$I61=""),"",IFERROR($G61*$I61,0))</f>
        <v/>
      </c>
      <c r="M61" s="9">
        <f>IF(OR($C61="",$G61="",$J61=""),"",IFERROR($G61*$J61,0))</f>
        <v/>
      </c>
      <c r="N61" s="5">
        <f>IF(OR($C61="",$G61="",$I61="",$J61=""),"",IFERROR(IF(ABS($I61+$J61-1)&lt;0.000001,"OK","REVER"),"REVER"))</f>
        <v/>
      </c>
      <c r="O61" s="5">
        <f>IF(OR($C61="",$G61="",$H61=""),"",IFERROR(IF(ABS($H61-1)&lt;0.000001,"OK","REVER"),"REVER"))</f>
        <v/>
      </c>
    </row>
    <row r="62">
      <c r="A62" s="5">
        <f>IF($C62="","",ROW()-5)</f>
        <v/>
      </c>
      <c r="B62" s="18" t="n"/>
      <c r="C62" s="18" t="n"/>
      <c r="D62" s="34" t="n"/>
      <c r="E62" s="20" t="n"/>
      <c r="F62" s="20" t="n"/>
      <c r="G62" s="21" t="n"/>
      <c r="H62" s="35" t="n"/>
      <c r="I62" s="35" t="n"/>
      <c r="J62" s="35" t="n"/>
      <c r="K62" s="9">
        <f>IF(OR($C62="",$G62="",$H62=""),"",IFERROR($G62*$H62,0))</f>
        <v/>
      </c>
      <c r="L62" s="9">
        <f>IF(OR($C62="",$G62="",$I62=""),"",IFERROR($G62*$I62,0))</f>
        <v/>
      </c>
      <c r="M62" s="9">
        <f>IF(OR($C62="",$G62="",$J62=""),"",IFERROR($G62*$J62,0))</f>
        <v/>
      </c>
      <c r="N62" s="5">
        <f>IF(OR($C62="",$G62="",$I62="",$J62=""),"",IFERROR(IF(ABS($I62+$J62-1)&lt;0.000001,"OK","REVER"),"REVER"))</f>
        <v/>
      </c>
      <c r="O62" s="5">
        <f>IF(OR($C62="",$G62="",$H62=""),"",IFERROR(IF(ABS($H62-1)&lt;0.000001,"OK","REVER"),"REVER"))</f>
        <v/>
      </c>
    </row>
    <row r="63">
      <c r="A63" s="5">
        <f>IF($C63="","",ROW()-5)</f>
        <v/>
      </c>
      <c r="B63" s="18" t="n"/>
      <c r="C63" s="18" t="n"/>
      <c r="D63" s="34" t="n"/>
      <c r="E63" s="20" t="n"/>
      <c r="F63" s="20" t="n"/>
      <c r="G63" s="21" t="n"/>
      <c r="H63" s="35" t="n"/>
      <c r="I63" s="35" t="n"/>
      <c r="J63" s="35" t="n"/>
      <c r="K63" s="9">
        <f>IF(OR($C63="",$G63="",$H63=""),"",IFERROR($G63*$H63,0))</f>
        <v/>
      </c>
      <c r="L63" s="9">
        <f>IF(OR($C63="",$G63="",$I63=""),"",IFERROR($G63*$I63,0))</f>
        <v/>
      </c>
      <c r="M63" s="9">
        <f>IF(OR($C63="",$G63="",$J63=""),"",IFERROR($G63*$J63,0))</f>
        <v/>
      </c>
      <c r="N63" s="5">
        <f>IF(OR($C63="",$G63="",$I63="",$J63=""),"",IFERROR(IF(ABS($I63+$J63-1)&lt;0.000001,"OK","REVER"),"REVER"))</f>
        <v/>
      </c>
      <c r="O63" s="5">
        <f>IF(OR($C63="",$G63="",$H63=""),"",IFERROR(IF(ABS($H63-1)&lt;0.000001,"OK","REVER"),"REVER"))</f>
        <v/>
      </c>
    </row>
    <row r="64">
      <c r="A64" s="5">
        <f>IF($C64="","",ROW()-5)</f>
        <v/>
      </c>
      <c r="B64" s="18" t="n"/>
      <c r="C64" s="18" t="n"/>
      <c r="D64" s="34" t="n"/>
      <c r="E64" s="20" t="n"/>
      <c r="F64" s="20" t="n"/>
      <c r="G64" s="21" t="n"/>
      <c r="H64" s="35" t="n"/>
      <c r="I64" s="35" t="n"/>
      <c r="J64" s="35" t="n"/>
      <c r="K64" s="9">
        <f>IF(OR($C64="",$G64="",$H64=""),"",IFERROR($G64*$H64,0))</f>
        <v/>
      </c>
      <c r="L64" s="9">
        <f>IF(OR($C64="",$G64="",$I64=""),"",IFERROR($G64*$I64,0))</f>
        <v/>
      </c>
      <c r="M64" s="9">
        <f>IF(OR($C64="",$G64="",$J64=""),"",IFERROR($G64*$J64,0))</f>
        <v/>
      </c>
      <c r="N64" s="5">
        <f>IF(OR($C64="",$G64="",$I64="",$J64=""),"",IFERROR(IF(ABS($I64+$J64-1)&lt;0.000001,"OK","REVER"),"REVER"))</f>
        <v/>
      </c>
      <c r="O64" s="5">
        <f>IF(OR($C64="",$G64="",$H64=""),"",IFERROR(IF(ABS($H64-1)&lt;0.000001,"OK","REVER"),"REVER"))</f>
        <v/>
      </c>
    </row>
    <row r="65">
      <c r="A65" s="5">
        <f>IF($C65="","",ROW()-5)</f>
        <v/>
      </c>
      <c r="B65" s="18" t="n"/>
      <c r="C65" s="18" t="n"/>
      <c r="D65" s="34" t="n"/>
      <c r="E65" s="20" t="n"/>
      <c r="F65" s="20" t="n"/>
      <c r="G65" s="21" t="n"/>
      <c r="H65" s="35" t="n"/>
      <c r="I65" s="35" t="n"/>
      <c r="J65" s="35" t="n"/>
      <c r="K65" s="9">
        <f>IF(OR($C65="",$G65="",$H65=""),"",IFERROR($G65*$H65,0))</f>
        <v/>
      </c>
      <c r="L65" s="9">
        <f>IF(OR($C65="",$G65="",$I65=""),"",IFERROR($G65*$I65,0))</f>
        <v/>
      </c>
      <c r="M65" s="9">
        <f>IF(OR($C65="",$G65="",$J65=""),"",IFERROR($G65*$J65,0))</f>
        <v/>
      </c>
      <c r="N65" s="5">
        <f>IF(OR($C65="",$G65="",$I65="",$J65=""),"",IFERROR(IF(ABS($I65+$J65-1)&lt;0.000001,"OK","REVER"),"REVER"))</f>
        <v/>
      </c>
      <c r="O65" s="5">
        <f>IF(OR($C65="",$G65="",$H65=""),"",IFERROR(IF(ABS($H65-1)&lt;0.000001,"OK","REVER"),"REVER"))</f>
        <v/>
      </c>
    </row>
    <row r="66">
      <c r="A66" s="5">
        <f>IF($C66="","",ROW()-5)</f>
        <v/>
      </c>
      <c r="B66" s="18" t="n"/>
      <c r="C66" s="18" t="n"/>
      <c r="D66" s="34" t="n"/>
      <c r="E66" s="20" t="n"/>
      <c r="F66" s="20" t="n"/>
      <c r="G66" s="21" t="n"/>
      <c r="H66" s="35" t="n"/>
      <c r="I66" s="35" t="n"/>
      <c r="J66" s="35" t="n"/>
      <c r="K66" s="9">
        <f>IF(OR($C66="",$G66="",$H66=""),"",IFERROR($G66*$H66,0))</f>
        <v/>
      </c>
      <c r="L66" s="9">
        <f>IF(OR($C66="",$G66="",$I66=""),"",IFERROR($G66*$I66,0))</f>
        <v/>
      </c>
      <c r="M66" s="9">
        <f>IF(OR($C66="",$G66="",$J66=""),"",IFERROR($G66*$J66,0))</f>
        <v/>
      </c>
      <c r="N66" s="5">
        <f>IF(OR($C66="",$G66="",$I66="",$J66=""),"",IFERROR(IF(ABS($I66+$J66-1)&lt;0.000001,"OK","REVER"),"REVER"))</f>
        <v/>
      </c>
      <c r="O66" s="5">
        <f>IF(OR($C66="",$G66="",$H66=""),"",IFERROR(IF(ABS($H66-1)&lt;0.000001,"OK","REVER"),"REVER"))</f>
        <v/>
      </c>
    </row>
    <row r="67">
      <c r="A67" s="5">
        <f>IF($C67="","",ROW()-5)</f>
        <v/>
      </c>
      <c r="B67" s="18" t="n"/>
      <c r="C67" s="18" t="n"/>
      <c r="D67" s="34" t="n"/>
      <c r="E67" s="20" t="n"/>
      <c r="F67" s="20" t="n"/>
      <c r="G67" s="21" t="n"/>
      <c r="H67" s="35" t="n"/>
      <c r="I67" s="35" t="n"/>
      <c r="J67" s="35" t="n"/>
      <c r="K67" s="9">
        <f>IF(OR($C67="",$G67="",$H67=""),"",IFERROR($G67*$H67,0))</f>
        <v/>
      </c>
      <c r="L67" s="9">
        <f>IF(OR($C67="",$G67="",$I67=""),"",IFERROR($G67*$I67,0))</f>
        <v/>
      </c>
      <c r="M67" s="9">
        <f>IF(OR($C67="",$G67="",$J67=""),"",IFERROR($G67*$J67,0))</f>
        <v/>
      </c>
      <c r="N67" s="5">
        <f>IF(OR($C67="",$G67="",$I67="",$J67=""),"",IFERROR(IF(ABS($I67+$J67-1)&lt;0.000001,"OK","REVER"),"REVER"))</f>
        <v/>
      </c>
      <c r="O67" s="5">
        <f>IF(OR($C67="",$G67="",$H67=""),"",IFERROR(IF(ABS($H67-1)&lt;0.000001,"OK","REVER"),"REVER"))</f>
        <v/>
      </c>
    </row>
    <row r="68">
      <c r="A68" s="5">
        <f>IF($C68="","",ROW()-5)</f>
        <v/>
      </c>
      <c r="B68" s="18" t="n"/>
      <c r="C68" s="18" t="n"/>
      <c r="D68" s="34" t="n"/>
      <c r="E68" s="20" t="n"/>
      <c r="F68" s="20" t="n"/>
      <c r="G68" s="21" t="n"/>
      <c r="H68" s="35" t="n"/>
      <c r="I68" s="35" t="n"/>
      <c r="J68" s="35" t="n"/>
      <c r="K68" s="9">
        <f>IF(OR($C68="",$G68="",$H68=""),"",IFERROR($G68*$H68,0))</f>
        <v/>
      </c>
      <c r="L68" s="9">
        <f>IF(OR($C68="",$G68="",$I68=""),"",IFERROR($G68*$I68,0))</f>
        <v/>
      </c>
      <c r="M68" s="9">
        <f>IF(OR($C68="",$G68="",$J68=""),"",IFERROR($G68*$J68,0))</f>
        <v/>
      </c>
      <c r="N68" s="5">
        <f>IF(OR($C68="",$G68="",$I68="",$J68=""),"",IFERROR(IF(ABS($I68+$J68-1)&lt;0.000001,"OK","REVER"),"REVER"))</f>
        <v/>
      </c>
      <c r="O68" s="5">
        <f>IF(OR($C68="",$G68="",$H68=""),"",IFERROR(IF(ABS($H68-1)&lt;0.000001,"OK","REVER"),"REVER"))</f>
        <v/>
      </c>
    </row>
    <row r="69">
      <c r="A69" s="5">
        <f>IF($C69="","",ROW()-5)</f>
        <v/>
      </c>
      <c r="B69" s="18" t="n"/>
      <c r="C69" s="18" t="n"/>
      <c r="D69" s="34" t="n"/>
      <c r="E69" s="20" t="n"/>
      <c r="F69" s="20" t="n"/>
      <c r="G69" s="21" t="n"/>
      <c r="H69" s="35" t="n"/>
      <c r="I69" s="35" t="n"/>
      <c r="J69" s="35" t="n"/>
      <c r="K69" s="9">
        <f>IF(OR($C69="",$G69="",$H69=""),"",IFERROR($G69*$H69,0))</f>
        <v/>
      </c>
      <c r="L69" s="9">
        <f>IF(OR($C69="",$G69="",$I69=""),"",IFERROR($G69*$I69,0))</f>
        <v/>
      </c>
      <c r="M69" s="9">
        <f>IF(OR($C69="",$G69="",$J69=""),"",IFERROR($G69*$J69,0))</f>
        <v/>
      </c>
      <c r="N69" s="5">
        <f>IF(OR($C69="",$G69="",$I69="",$J69=""),"",IFERROR(IF(ABS($I69+$J69-1)&lt;0.000001,"OK","REVER"),"REVER"))</f>
        <v/>
      </c>
      <c r="O69" s="5">
        <f>IF(OR($C69="",$G69="",$H69=""),"",IFERROR(IF(ABS($H69-1)&lt;0.000001,"OK","REVER"),"REVER"))</f>
        <v/>
      </c>
    </row>
    <row r="70">
      <c r="A70" s="5">
        <f>IF($C70="","",ROW()-5)</f>
        <v/>
      </c>
      <c r="B70" s="18" t="n"/>
      <c r="C70" s="18" t="n"/>
      <c r="D70" s="34" t="n"/>
      <c r="E70" s="20" t="n"/>
      <c r="F70" s="20" t="n"/>
      <c r="G70" s="21" t="n"/>
      <c r="H70" s="35" t="n"/>
      <c r="I70" s="35" t="n"/>
      <c r="J70" s="35" t="n"/>
      <c r="K70" s="9">
        <f>IF(OR($C70="",$G70="",$H70=""),"",IFERROR($G70*$H70,0))</f>
        <v/>
      </c>
      <c r="L70" s="9">
        <f>IF(OR($C70="",$G70="",$I70=""),"",IFERROR($G70*$I70,0))</f>
        <v/>
      </c>
      <c r="M70" s="9">
        <f>IF(OR($C70="",$G70="",$J70=""),"",IFERROR($G70*$J70,0))</f>
        <v/>
      </c>
      <c r="N70" s="5">
        <f>IF(OR($C70="",$G70="",$I70="",$J70=""),"",IFERROR(IF(ABS($I70+$J70-1)&lt;0.000001,"OK","REVER"),"REVER"))</f>
        <v/>
      </c>
      <c r="O70" s="5">
        <f>IF(OR($C70="",$G70="",$H70=""),"",IFERROR(IF(ABS($H70-1)&lt;0.000001,"OK","REVER"),"REVER"))</f>
        <v/>
      </c>
    </row>
    <row r="71">
      <c r="A71" s="5">
        <f>IF($C71="","",ROW()-5)</f>
        <v/>
      </c>
      <c r="B71" s="18" t="n"/>
      <c r="C71" s="18" t="n"/>
      <c r="D71" s="34" t="n"/>
      <c r="E71" s="20" t="n"/>
      <c r="F71" s="20" t="n"/>
      <c r="G71" s="21" t="n"/>
      <c r="H71" s="35" t="n"/>
      <c r="I71" s="35" t="n"/>
      <c r="J71" s="35" t="n"/>
      <c r="K71" s="9">
        <f>IF(OR($C71="",$G71="",$H71=""),"",IFERROR($G71*$H71,0))</f>
        <v/>
      </c>
      <c r="L71" s="9">
        <f>IF(OR($C71="",$G71="",$I71=""),"",IFERROR($G71*$I71,0))</f>
        <v/>
      </c>
      <c r="M71" s="9">
        <f>IF(OR($C71="",$G71="",$J71=""),"",IFERROR($G71*$J71,0))</f>
        <v/>
      </c>
      <c r="N71" s="5">
        <f>IF(OR($C71="",$G71="",$I71="",$J71=""),"",IFERROR(IF(ABS($I71+$J71-1)&lt;0.000001,"OK","REVER"),"REVER"))</f>
        <v/>
      </c>
      <c r="O71" s="5">
        <f>IF(OR($C71="",$G71="",$H71=""),"",IFERROR(IF(ABS($H71-1)&lt;0.000001,"OK","REVER"),"REVER"))</f>
        <v/>
      </c>
    </row>
    <row r="72">
      <c r="A72" s="5">
        <f>IF($C72="","",ROW()-5)</f>
        <v/>
      </c>
      <c r="B72" s="18" t="n"/>
      <c r="C72" s="18" t="n"/>
      <c r="D72" s="34" t="n"/>
      <c r="E72" s="20" t="n"/>
      <c r="F72" s="20" t="n"/>
      <c r="G72" s="21" t="n"/>
      <c r="H72" s="35" t="n"/>
      <c r="I72" s="35" t="n"/>
      <c r="J72" s="35" t="n"/>
      <c r="K72" s="9">
        <f>IF(OR($C72="",$G72="",$H72=""),"",IFERROR($G72*$H72,0))</f>
        <v/>
      </c>
      <c r="L72" s="9">
        <f>IF(OR($C72="",$G72="",$I72=""),"",IFERROR($G72*$I72,0))</f>
        <v/>
      </c>
      <c r="M72" s="9">
        <f>IF(OR($C72="",$G72="",$J72=""),"",IFERROR($G72*$J72,0))</f>
        <v/>
      </c>
      <c r="N72" s="5">
        <f>IF(OR($C72="",$G72="",$I72="",$J72=""),"",IFERROR(IF(ABS($I72+$J72-1)&lt;0.000001,"OK","REVER"),"REVER"))</f>
        <v/>
      </c>
      <c r="O72" s="5">
        <f>IF(OR($C72="",$G72="",$H72=""),"",IFERROR(IF(ABS($H72-1)&lt;0.000001,"OK","REVER"),"REVER"))</f>
        <v/>
      </c>
    </row>
    <row r="73">
      <c r="A73" s="5">
        <f>IF($C73="","",ROW()-5)</f>
        <v/>
      </c>
      <c r="B73" s="18" t="n"/>
      <c r="C73" s="18" t="n"/>
      <c r="D73" s="34" t="n"/>
      <c r="E73" s="20" t="n"/>
      <c r="F73" s="20" t="n"/>
      <c r="G73" s="21" t="n"/>
      <c r="H73" s="35" t="n"/>
      <c r="I73" s="35" t="n"/>
      <c r="J73" s="35" t="n"/>
      <c r="K73" s="9">
        <f>IF(OR($C73="",$G73="",$H73=""),"",IFERROR($G73*$H73,0))</f>
        <v/>
      </c>
      <c r="L73" s="9">
        <f>IF(OR($C73="",$G73="",$I73=""),"",IFERROR($G73*$I73,0))</f>
        <v/>
      </c>
      <c r="M73" s="9">
        <f>IF(OR($C73="",$G73="",$J73=""),"",IFERROR($G73*$J73,0))</f>
        <v/>
      </c>
      <c r="N73" s="5">
        <f>IF(OR($C73="",$G73="",$I73="",$J73=""),"",IFERROR(IF(ABS($I73+$J73-1)&lt;0.000001,"OK","REVER"),"REVER"))</f>
        <v/>
      </c>
      <c r="O73" s="5">
        <f>IF(OR($C73="",$G73="",$H73=""),"",IFERROR(IF(ABS($H73-1)&lt;0.000001,"OK","REVER"),"REVER"))</f>
        <v/>
      </c>
    </row>
    <row r="74">
      <c r="A74" s="5">
        <f>IF($C74="","",ROW()-5)</f>
        <v/>
      </c>
      <c r="B74" s="18" t="n"/>
      <c r="C74" s="18" t="n"/>
      <c r="D74" s="34" t="n"/>
      <c r="E74" s="20" t="n"/>
      <c r="F74" s="20" t="n"/>
      <c r="G74" s="21" t="n"/>
      <c r="H74" s="35" t="n"/>
      <c r="I74" s="35" t="n"/>
      <c r="J74" s="35" t="n"/>
      <c r="K74" s="9">
        <f>IF(OR($C74="",$G74="",$H74=""),"",IFERROR($G74*$H74,0))</f>
        <v/>
      </c>
      <c r="L74" s="9">
        <f>IF(OR($C74="",$G74="",$I74=""),"",IFERROR($G74*$I74,0))</f>
        <v/>
      </c>
      <c r="M74" s="9">
        <f>IF(OR($C74="",$G74="",$J74=""),"",IFERROR($G74*$J74,0))</f>
        <v/>
      </c>
      <c r="N74" s="5">
        <f>IF(OR($C74="",$G74="",$I74="",$J74=""),"",IFERROR(IF(ABS($I74+$J74-1)&lt;0.000001,"OK","REVER"),"REVER"))</f>
        <v/>
      </c>
      <c r="O74" s="5">
        <f>IF(OR($C74="",$G74="",$H74=""),"",IFERROR(IF(ABS($H74-1)&lt;0.000001,"OK","REVER"),"REVER"))</f>
        <v/>
      </c>
    </row>
    <row r="75">
      <c r="A75" s="5">
        <f>IF($C75="","",ROW()-5)</f>
        <v/>
      </c>
      <c r="B75" s="18" t="n"/>
      <c r="C75" s="18" t="n"/>
      <c r="D75" s="34" t="n"/>
      <c r="E75" s="20" t="n"/>
      <c r="F75" s="20" t="n"/>
      <c r="G75" s="21" t="n"/>
      <c r="H75" s="35" t="n"/>
      <c r="I75" s="35" t="n"/>
      <c r="J75" s="35" t="n"/>
      <c r="K75" s="9">
        <f>IF(OR($C75="",$G75="",$H75=""),"",IFERROR($G75*$H75,0))</f>
        <v/>
      </c>
      <c r="L75" s="9">
        <f>IF(OR($C75="",$G75="",$I75=""),"",IFERROR($G75*$I75,0))</f>
        <v/>
      </c>
      <c r="M75" s="9">
        <f>IF(OR($C75="",$G75="",$J75=""),"",IFERROR($G75*$J75,0))</f>
        <v/>
      </c>
      <c r="N75" s="5">
        <f>IF(OR($C75="",$G75="",$I75="",$J75=""),"",IFERROR(IF(ABS($I75+$J75-1)&lt;0.000001,"OK","REVER"),"REVER"))</f>
        <v/>
      </c>
      <c r="O75" s="5">
        <f>IF(OR($C75="",$G75="",$H75=""),"",IFERROR(IF(ABS($H75-1)&lt;0.000001,"OK","REVER"),"REVER"))</f>
        <v/>
      </c>
    </row>
    <row r="76">
      <c r="A76" s="5">
        <f>IF($C76="","",ROW()-5)</f>
        <v/>
      </c>
      <c r="B76" s="18" t="n"/>
      <c r="C76" s="18" t="n"/>
      <c r="D76" s="34" t="n"/>
      <c r="E76" s="20" t="n"/>
      <c r="F76" s="20" t="n"/>
      <c r="G76" s="21" t="n"/>
      <c r="H76" s="35" t="n"/>
      <c r="I76" s="35" t="n"/>
      <c r="J76" s="35" t="n"/>
      <c r="K76" s="9">
        <f>IF(OR($C76="",$G76="",$H76=""),"",IFERROR($G76*$H76,0))</f>
        <v/>
      </c>
      <c r="L76" s="9">
        <f>IF(OR($C76="",$G76="",$I76=""),"",IFERROR($G76*$I76,0))</f>
        <v/>
      </c>
      <c r="M76" s="9">
        <f>IF(OR($C76="",$G76="",$J76=""),"",IFERROR($G76*$J76,0))</f>
        <v/>
      </c>
      <c r="N76" s="5">
        <f>IF(OR($C76="",$G76="",$I76="",$J76=""),"",IFERROR(IF(ABS($I76+$J76-1)&lt;0.000001,"OK","REVER"),"REVER"))</f>
        <v/>
      </c>
      <c r="O76" s="5">
        <f>IF(OR($C76="",$G76="",$H76=""),"",IFERROR(IF(ABS($H76-1)&lt;0.000001,"OK","REVER"),"REVER"))</f>
        <v/>
      </c>
    </row>
    <row r="77">
      <c r="A77" s="5">
        <f>IF($C77="","",ROW()-5)</f>
        <v/>
      </c>
      <c r="B77" s="18" t="n"/>
      <c r="C77" s="18" t="n"/>
      <c r="D77" s="34" t="n"/>
      <c r="E77" s="20" t="n"/>
      <c r="F77" s="20" t="n"/>
      <c r="G77" s="21" t="n"/>
      <c r="H77" s="35" t="n"/>
      <c r="I77" s="35" t="n"/>
      <c r="J77" s="35" t="n"/>
      <c r="K77" s="9">
        <f>IF(OR($C77="",$G77="",$H77=""),"",IFERROR($G77*$H77,0))</f>
        <v/>
      </c>
      <c r="L77" s="9">
        <f>IF(OR($C77="",$G77="",$I77=""),"",IFERROR($G77*$I77,0))</f>
        <v/>
      </c>
      <c r="M77" s="9">
        <f>IF(OR($C77="",$G77="",$J77=""),"",IFERROR($G77*$J77,0))</f>
        <v/>
      </c>
      <c r="N77" s="5">
        <f>IF(OR($C77="",$G77="",$I77="",$J77=""),"",IFERROR(IF(ABS($I77+$J77-1)&lt;0.000001,"OK","REVER"),"REVER"))</f>
        <v/>
      </c>
      <c r="O77" s="5">
        <f>IF(OR($C77="",$G77="",$H77=""),"",IFERROR(IF(ABS($H77-1)&lt;0.000001,"OK","REVER"),"REVER"))</f>
        <v/>
      </c>
    </row>
    <row r="78">
      <c r="A78" s="5">
        <f>IF($C78="","",ROW()-5)</f>
        <v/>
      </c>
      <c r="B78" s="18" t="n"/>
      <c r="C78" s="18" t="n"/>
      <c r="D78" s="34" t="n"/>
      <c r="E78" s="20" t="n"/>
      <c r="F78" s="20" t="n"/>
      <c r="G78" s="21" t="n"/>
      <c r="H78" s="35" t="n"/>
      <c r="I78" s="35" t="n"/>
      <c r="J78" s="35" t="n"/>
      <c r="K78" s="9">
        <f>IF(OR($C78="",$G78="",$H78=""),"",IFERROR($G78*$H78,0))</f>
        <v/>
      </c>
      <c r="L78" s="9">
        <f>IF(OR($C78="",$G78="",$I78=""),"",IFERROR($G78*$I78,0))</f>
        <v/>
      </c>
      <c r="M78" s="9">
        <f>IF(OR($C78="",$G78="",$J78=""),"",IFERROR($G78*$J78,0))</f>
        <v/>
      </c>
      <c r="N78" s="5">
        <f>IF(OR($C78="",$G78="",$I78="",$J78=""),"",IFERROR(IF(ABS($I78+$J78-1)&lt;0.000001,"OK","REVER"),"REVER"))</f>
        <v/>
      </c>
      <c r="O78" s="5">
        <f>IF(OR($C78="",$G78="",$H78=""),"",IFERROR(IF(ABS($H78-1)&lt;0.000001,"OK","REVER"),"REVER"))</f>
        <v/>
      </c>
    </row>
    <row r="79">
      <c r="A79" s="5">
        <f>IF($C79="","",ROW()-5)</f>
        <v/>
      </c>
      <c r="B79" s="18" t="n"/>
      <c r="C79" s="18" t="n"/>
      <c r="D79" s="34" t="n"/>
      <c r="E79" s="20" t="n"/>
      <c r="F79" s="20" t="n"/>
      <c r="G79" s="21" t="n"/>
      <c r="H79" s="35" t="n"/>
      <c r="I79" s="35" t="n"/>
      <c r="J79" s="35" t="n"/>
      <c r="K79" s="9">
        <f>IF(OR($C79="",$G79="",$H79=""),"",IFERROR($G79*$H79,0))</f>
        <v/>
      </c>
      <c r="L79" s="9">
        <f>IF(OR($C79="",$G79="",$I79=""),"",IFERROR($G79*$I79,0))</f>
        <v/>
      </c>
      <c r="M79" s="9">
        <f>IF(OR($C79="",$G79="",$J79=""),"",IFERROR($G79*$J79,0))</f>
        <v/>
      </c>
      <c r="N79" s="5">
        <f>IF(OR($C79="",$G79="",$I79="",$J79=""),"",IFERROR(IF(ABS($I79+$J79-1)&lt;0.000001,"OK","REVER"),"REVER"))</f>
        <v/>
      </c>
      <c r="O79" s="5">
        <f>IF(OR($C79="",$G79="",$H79=""),"",IFERROR(IF(ABS($H79-1)&lt;0.000001,"OK","REVER"),"REVER"))</f>
        <v/>
      </c>
    </row>
    <row r="80">
      <c r="A80" s="5">
        <f>IF($C80="","",ROW()-5)</f>
        <v/>
      </c>
      <c r="B80" s="18" t="n"/>
      <c r="C80" s="18" t="n"/>
      <c r="D80" s="34" t="n"/>
      <c r="E80" s="20" t="n"/>
      <c r="F80" s="20" t="n"/>
      <c r="G80" s="21" t="n"/>
      <c r="H80" s="35" t="n"/>
      <c r="I80" s="35" t="n"/>
      <c r="J80" s="35" t="n"/>
      <c r="K80" s="9">
        <f>IF(OR($C80="",$G80="",$H80=""),"",IFERROR($G80*$H80,0))</f>
        <v/>
      </c>
      <c r="L80" s="9">
        <f>IF(OR($C80="",$G80="",$I80=""),"",IFERROR($G80*$I80,0))</f>
        <v/>
      </c>
      <c r="M80" s="9">
        <f>IF(OR($C80="",$G80="",$J80=""),"",IFERROR($G80*$J80,0))</f>
        <v/>
      </c>
      <c r="N80" s="5">
        <f>IF(OR($C80="",$G80="",$I80="",$J80=""),"",IFERROR(IF(ABS($I80+$J80-1)&lt;0.000001,"OK","REVER"),"REVER"))</f>
        <v/>
      </c>
      <c r="O80" s="5">
        <f>IF(OR($C80="",$G80="",$H80=""),"",IFERROR(IF(ABS($H80-1)&lt;0.000001,"OK","REVER"),"REVER"))</f>
        <v/>
      </c>
    </row>
    <row r="81">
      <c r="A81" s="5">
        <f>IF($C81="","",ROW()-5)</f>
        <v/>
      </c>
      <c r="B81" s="18" t="n"/>
      <c r="C81" s="18" t="n"/>
      <c r="D81" s="34" t="n"/>
      <c r="E81" s="20" t="n"/>
      <c r="F81" s="20" t="n"/>
      <c r="G81" s="21" t="n"/>
      <c r="H81" s="35" t="n"/>
      <c r="I81" s="35" t="n"/>
      <c r="J81" s="35" t="n"/>
      <c r="K81" s="9">
        <f>IF(OR($C81="",$G81="",$H81=""),"",IFERROR($G81*$H81,0))</f>
        <v/>
      </c>
      <c r="L81" s="9">
        <f>IF(OR($C81="",$G81="",$I81=""),"",IFERROR($G81*$I81,0))</f>
        <v/>
      </c>
      <c r="M81" s="9">
        <f>IF(OR($C81="",$G81="",$J81=""),"",IFERROR($G81*$J81,0))</f>
        <v/>
      </c>
      <c r="N81" s="5">
        <f>IF(OR($C81="",$G81="",$I81="",$J81=""),"",IFERROR(IF(ABS($I81+$J81-1)&lt;0.000001,"OK","REVER"),"REVER"))</f>
        <v/>
      </c>
      <c r="O81" s="5">
        <f>IF(OR($C81="",$G81="",$H81=""),"",IFERROR(IF(ABS($H81-1)&lt;0.000001,"OK","REVER"),"REVER"))</f>
        <v/>
      </c>
    </row>
    <row r="82">
      <c r="A82" s="5">
        <f>IF($C82="","",ROW()-5)</f>
        <v/>
      </c>
      <c r="B82" s="18" t="n"/>
      <c r="C82" s="18" t="n"/>
      <c r="D82" s="34" t="n"/>
      <c r="E82" s="20" t="n"/>
      <c r="F82" s="20" t="n"/>
      <c r="G82" s="21" t="n"/>
      <c r="H82" s="35" t="n"/>
      <c r="I82" s="35" t="n"/>
      <c r="J82" s="35" t="n"/>
      <c r="K82" s="9">
        <f>IF(OR($C82="",$G82="",$H82=""),"",IFERROR($G82*$H82,0))</f>
        <v/>
      </c>
      <c r="L82" s="9">
        <f>IF(OR($C82="",$G82="",$I82=""),"",IFERROR($G82*$I82,0))</f>
        <v/>
      </c>
      <c r="M82" s="9">
        <f>IF(OR($C82="",$G82="",$J82=""),"",IFERROR($G82*$J82,0))</f>
        <v/>
      </c>
      <c r="N82" s="5">
        <f>IF(OR($C82="",$G82="",$I82="",$J82=""),"",IFERROR(IF(ABS($I82+$J82-1)&lt;0.000001,"OK","REVER"),"REVER"))</f>
        <v/>
      </c>
      <c r="O82" s="5">
        <f>IF(OR($C82="",$G82="",$H82=""),"",IFERROR(IF(ABS($H82-1)&lt;0.000001,"OK","REVER"),"REVER"))</f>
        <v/>
      </c>
    </row>
    <row r="83">
      <c r="A83" s="5">
        <f>IF($C83="","",ROW()-5)</f>
        <v/>
      </c>
      <c r="B83" s="18" t="n"/>
      <c r="C83" s="18" t="n"/>
      <c r="D83" s="34" t="n"/>
      <c r="E83" s="20" t="n"/>
      <c r="F83" s="20" t="n"/>
      <c r="G83" s="21" t="n"/>
      <c r="H83" s="35" t="n"/>
      <c r="I83" s="35" t="n"/>
      <c r="J83" s="35" t="n"/>
      <c r="K83" s="9">
        <f>IF(OR($C83="",$G83="",$H83=""),"",IFERROR($G83*$H83,0))</f>
        <v/>
      </c>
      <c r="L83" s="9">
        <f>IF(OR($C83="",$G83="",$I83=""),"",IFERROR($G83*$I83,0))</f>
        <v/>
      </c>
      <c r="M83" s="9">
        <f>IF(OR($C83="",$G83="",$J83=""),"",IFERROR($G83*$J83,0))</f>
        <v/>
      </c>
      <c r="N83" s="5">
        <f>IF(OR($C83="",$G83="",$I83="",$J83=""),"",IFERROR(IF(ABS($I83+$J83-1)&lt;0.000001,"OK","REVER"),"REVER"))</f>
        <v/>
      </c>
      <c r="O83" s="5">
        <f>IF(OR($C83="",$G83="",$H83=""),"",IFERROR(IF(ABS($H83-1)&lt;0.000001,"OK","REVER"),"REVER"))</f>
        <v/>
      </c>
    </row>
    <row r="84">
      <c r="A84" s="5">
        <f>IF($C84="","",ROW()-5)</f>
        <v/>
      </c>
      <c r="B84" s="18" t="n"/>
      <c r="C84" s="18" t="n"/>
      <c r="D84" s="34" t="n"/>
      <c r="E84" s="20" t="n"/>
      <c r="F84" s="20" t="n"/>
      <c r="G84" s="21" t="n"/>
      <c r="H84" s="35" t="n"/>
      <c r="I84" s="35" t="n"/>
      <c r="J84" s="35" t="n"/>
      <c r="K84" s="9">
        <f>IF(OR($C84="",$G84="",$H84=""),"",IFERROR($G84*$H84,0))</f>
        <v/>
      </c>
      <c r="L84" s="9">
        <f>IF(OR($C84="",$G84="",$I84=""),"",IFERROR($G84*$I84,0))</f>
        <v/>
      </c>
      <c r="M84" s="9">
        <f>IF(OR($C84="",$G84="",$J84=""),"",IFERROR($G84*$J84,0))</f>
        <v/>
      </c>
      <c r="N84" s="5">
        <f>IF(OR($C84="",$G84="",$I84="",$J84=""),"",IFERROR(IF(ABS($I84+$J84-1)&lt;0.000001,"OK","REVER"),"REVER"))</f>
        <v/>
      </c>
      <c r="O84" s="5">
        <f>IF(OR($C84="",$G84="",$H84=""),"",IFERROR(IF(ABS($H84-1)&lt;0.000001,"OK","REVER"),"REVER"))</f>
        <v/>
      </c>
    </row>
    <row r="85">
      <c r="A85" s="5">
        <f>IF($C85="","",ROW()-5)</f>
        <v/>
      </c>
      <c r="B85" s="18" t="n"/>
      <c r="C85" s="18" t="n"/>
      <c r="D85" s="34" t="n"/>
      <c r="E85" s="20" t="n"/>
      <c r="F85" s="20" t="n"/>
      <c r="G85" s="21" t="n"/>
      <c r="H85" s="35" t="n"/>
      <c r="I85" s="35" t="n"/>
      <c r="J85" s="35" t="n"/>
      <c r="K85" s="9">
        <f>IF(OR($C85="",$G85="",$H85=""),"",IFERROR($G85*$H85,0))</f>
        <v/>
      </c>
      <c r="L85" s="9">
        <f>IF(OR($C85="",$G85="",$I85=""),"",IFERROR($G85*$I85,0))</f>
        <v/>
      </c>
      <c r="M85" s="9">
        <f>IF(OR($C85="",$G85="",$J85=""),"",IFERROR($G85*$J85,0))</f>
        <v/>
      </c>
      <c r="N85" s="5">
        <f>IF(OR($C85="",$G85="",$I85="",$J85=""),"",IFERROR(IF(ABS($I85+$J85-1)&lt;0.000001,"OK","REVER"),"REVER"))</f>
        <v/>
      </c>
      <c r="O85" s="5">
        <f>IF(OR($C85="",$G85="",$H85=""),"",IFERROR(IF(ABS($H85-1)&lt;0.000001,"OK","REVER"),"REVER"))</f>
        <v/>
      </c>
    </row>
    <row r="86">
      <c r="A86" s="5">
        <f>IF($C86="","",ROW()-5)</f>
        <v/>
      </c>
      <c r="B86" s="18" t="n"/>
      <c r="C86" s="18" t="n"/>
      <c r="D86" s="34" t="n"/>
      <c r="E86" s="20" t="n"/>
      <c r="F86" s="20" t="n"/>
      <c r="G86" s="21" t="n"/>
      <c r="H86" s="35" t="n"/>
      <c r="I86" s="35" t="n"/>
      <c r="J86" s="35" t="n"/>
      <c r="K86" s="9">
        <f>IF(OR($C86="",$G86="",$H86=""),"",IFERROR($G86*$H86,0))</f>
        <v/>
      </c>
      <c r="L86" s="9">
        <f>IF(OR($C86="",$G86="",$I86=""),"",IFERROR($G86*$I86,0))</f>
        <v/>
      </c>
      <c r="M86" s="9">
        <f>IF(OR($C86="",$G86="",$J86=""),"",IFERROR($G86*$J86,0))</f>
        <v/>
      </c>
      <c r="N86" s="5">
        <f>IF(OR($C86="",$G86="",$I86="",$J86=""),"",IFERROR(IF(ABS($I86+$J86-1)&lt;0.000001,"OK","REVER"),"REVER"))</f>
        <v/>
      </c>
      <c r="O86" s="5">
        <f>IF(OR($C86="",$G86="",$H86=""),"",IFERROR(IF(ABS($H86-1)&lt;0.000001,"OK","REVER"),"REVER"))</f>
        <v/>
      </c>
    </row>
    <row r="87">
      <c r="A87" s="5">
        <f>IF($C87="","",ROW()-5)</f>
        <v/>
      </c>
      <c r="B87" s="18" t="n"/>
      <c r="C87" s="18" t="n"/>
      <c r="D87" s="34" t="n"/>
      <c r="E87" s="20" t="n"/>
      <c r="F87" s="20" t="n"/>
      <c r="G87" s="21" t="n"/>
      <c r="H87" s="35" t="n"/>
      <c r="I87" s="35" t="n"/>
      <c r="J87" s="35" t="n"/>
      <c r="K87" s="9">
        <f>IF(OR($C87="",$G87="",$H87=""),"",IFERROR($G87*$H87,0))</f>
        <v/>
      </c>
      <c r="L87" s="9">
        <f>IF(OR($C87="",$G87="",$I87=""),"",IFERROR($G87*$I87,0))</f>
        <v/>
      </c>
      <c r="M87" s="9">
        <f>IF(OR($C87="",$G87="",$J87=""),"",IFERROR($G87*$J87,0))</f>
        <v/>
      </c>
      <c r="N87" s="5">
        <f>IF(OR($C87="",$G87="",$I87="",$J87=""),"",IFERROR(IF(ABS($I87+$J87-1)&lt;0.000001,"OK","REVER"),"REVER"))</f>
        <v/>
      </c>
      <c r="O87" s="5">
        <f>IF(OR($C87="",$G87="",$H87=""),"",IFERROR(IF(ABS($H87-1)&lt;0.000001,"OK","REVER"),"REVER"))</f>
        <v/>
      </c>
    </row>
    <row r="88">
      <c r="A88" s="5">
        <f>IF($C88="","",ROW()-5)</f>
        <v/>
      </c>
      <c r="B88" s="18" t="n"/>
      <c r="C88" s="18" t="n"/>
      <c r="D88" s="34" t="n"/>
      <c r="E88" s="20" t="n"/>
      <c r="F88" s="20" t="n"/>
      <c r="G88" s="21" t="n"/>
      <c r="H88" s="35" t="n"/>
      <c r="I88" s="35" t="n"/>
      <c r="J88" s="35" t="n"/>
      <c r="K88" s="9">
        <f>IF(OR($C88="",$G88="",$H88=""),"",IFERROR($G88*$H88,0))</f>
        <v/>
      </c>
      <c r="L88" s="9">
        <f>IF(OR($C88="",$G88="",$I88=""),"",IFERROR($G88*$I88,0))</f>
        <v/>
      </c>
      <c r="M88" s="9">
        <f>IF(OR($C88="",$G88="",$J88=""),"",IFERROR($G88*$J88,0))</f>
        <v/>
      </c>
      <c r="N88" s="5">
        <f>IF(OR($C88="",$G88="",$I88="",$J88=""),"",IFERROR(IF(ABS($I88+$J88-1)&lt;0.000001,"OK","REVER"),"REVER"))</f>
        <v/>
      </c>
      <c r="O88" s="5">
        <f>IF(OR($C88="",$G88="",$H88=""),"",IFERROR(IF(ABS($H88-1)&lt;0.000001,"OK","REVER"),"REVER"))</f>
        <v/>
      </c>
    </row>
    <row r="89">
      <c r="A89" s="5">
        <f>IF($C89="","",ROW()-5)</f>
        <v/>
      </c>
      <c r="B89" s="18" t="n"/>
      <c r="C89" s="18" t="n"/>
      <c r="D89" s="34" t="n"/>
      <c r="E89" s="20" t="n"/>
      <c r="F89" s="20" t="n"/>
      <c r="G89" s="21" t="n"/>
      <c r="H89" s="35" t="n"/>
      <c r="I89" s="35" t="n"/>
      <c r="J89" s="35" t="n"/>
      <c r="K89" s="9">
        <f>IF(OR($C89="",$G89="",$H89=""),"",IFERROR($G89*$H89,0))</f>
        <v/>
      </c>
      <c r="L89" s="9">
        <f>IF(OR($C89="",$G89="",$I89=""),"",IFERROR($G89*$I89,0))</f>
        <v/>
      </c>
      <c r="M89" s="9">
        <f>IF(OR($C89="",$G89="",$J89=""),"",IFERROR($G89*$J89,0))</f>
        <v/>
      </c>
      <c r="N89" s="5">
        <f>IF(OR($C89="",$G89="",$I89="",$J89=""),"",IFERROR(IF(ABS($I89+$J89-1)&lt;0.000001,"OK","REVER"),"REVER"))</f>
        <v/>
      </c>
      <c r="O89" s="5">
        <f>IF(OR($C89="",$G89="",$H89=""),"",IFERROR(IF(ABS($H89-1)&lt;0.000001,"OK","REVER"),"REVER"))</f>
        <v/>
      </c>
    </row>
    <row r="90">
      <c r="A90" s="5">
        <f>IF($C90="","",ROW()-5)</f>
        <v/>
      </c>
      <c r="B90" s="18" t="n"/>
      <c r="C90" s="18" t="n"/>
      <c r="D90" s="34" t="n"/>
      <c r="E90" s="20" t="n"/>
      <c r="F90" s="20" t="n"/>
      <c r="G90" s="21" t="n"/>
      <c r="H90" s="35" t="n"/>
      <c r="I90" s="35" t="n"/>
      <c r="J90" s="35" t="n"/>
      <c r="K90" s="9">
        <f>IF(OR($C90="",$G90="",$H90=""),"",IFERROR($G90*$H90,0))</f>
        <v/>
      </c>
      <c r="L90" s="9">
        <f>IF(OR($C90="",$G90="",$I90=""),"",IFERROR($G90*$I90,0))</f>
        <v/>
      </c>
      <c r="M90" s="9">
        <f>IF(OR($C90="",$G90="",$J90=""),"",IFERROR($G90*$J90,0))</f>
        <v/>
      </c>
      <c r="N90" s="5">
        <f>IF(OR($C90="",$G90="",$I90="",$J90=""),"",IFERROR(IF(ABS($I90+$J90-1)&lt;0.000001,"OK","REVER"),"REVER"))</f>
        <v/>
      </c>
      <c r="O90" s="5">
        <f>IF(OR($C90="",$G90="",$H90=""),"",IFERROR(IF(ABS($H90-1)&lt;0.000001,"OK","REVER"),"REVER"))</f>
        <v/>
      </c>
    </row>
    <row r="91">
      <c r="A91" s="5">
        <f>IF($C91="","",ROW()-5)</f>
        <v/>
      </c>
      <c r="B91" s="18" t="n"/>
      <c r="C91" s="18" t="n"/>
      <c r="D91" s="34" t="n"/>
      <c r="E91" s="20" t="n"/>
      <c r="F91" s="20" t="n"/>
      <c r="G91" s="21" t="n"/>
      <c r="H91" s="35" t="n"/>
      <c r="I91" s="35" t="n"/>
      <c r="J91" s="35" t="n"/>
      <c r="K91" s="9">
        <f>IF(OR($C91="",$G91="",$H91=""),"",IFERROR($G91*$H91,0))</f>
        <v/>
      </c>
      <c r="L91" s="9">
        <f>IF(OR($C91="",$G91="",$I91=""),"",IFERROR($G91*$I91,0))</f>
        <v/>
      </c>
      <c r="M91" s="9">
        <f>IF(OR($C91="",$G91="",$J91=""),"",IFERROR($G91*$J91,0))</f>
        <v/>
      </c>
      <c r="N91" s="5">
        <f>IF(OR($C91="",$G91="",$I91="",$J91=""),"",IFERROR(IF(ABS($I91+$J91-1)&lt;0.000001,"OK","REVER"),"REVER"))</f>
        <v/>
      </c>
      <c r="O91" s="5">
        <f>IF(OR($C91="",$G91="",$H91=""),"",IFERROR(IF(ABS($H91-1)&lt;0.000001,"OK","REVER"),"REVER"))</f>
        <v/>
      </c>
    </row>
    <row r="92">
      <c r="A92" s="5">
        <f>IF($C92="","",ROW()-5)</f>
        <v/>
      </c>
      <c r="B92" s="18" t="n"/>
      <c r="C92" s="18" t="n"/>
      <c r="D92" s="34" t="n"/>
      <c r="E92" s="20" t="n"/>
      <c r="F92" s="20" t="n"/>
      <c r="G92" s="21" t="n"/>
      <c r="H92" s="35" t="n"/>
      <c r="I92" s="35" t="n"/>
      <c r="J92" s="35" t="n"/>
      <c r="K92" s="9">
        <f>IF(OR($C92="",$G92="",$H92=""),"",IFERROR($G92*$H92,0))</f>
        <v/>
      </c>
      <c r="L92" s="9">
        <f>IF(OR($C92="",$G92="",$I92=""),"",IFERROR($G92*$I92,0))</f>
        <v/>
      </c>
      <c r="M92" s="9">
        <f>IF(OR($C92="",$G92="",$J92=""),"",IFERROR($G92*$J92,0))</f>
        <v/>
      </c>
      <c r="N92" s="5">
        <f>IF(OR($C92="",$G92="",$I92="",$J92=""),"",IFERROR(IF(ABS($I92+$J92-1)&lt;0.000001,"OK","REVER"),"REVER"))</f>
        <v/>
      </c>
      <c r="O92" s="5">
        <f>IF(OR($C92="",$G92="",$H92=""),"",IFERROR(IF(ABS($H92-1)&lt;0.000001,"OK","REVER"),"REVER"))</f>
        <v/>
      </c>
    </row>
    <row r="93">
      <c r="A93" s="5">
        <f>IF($C93="","",ROW()-5)</f>
        <v/>
      </c>
      <c r="B93" s="18" t="n"/>
      <c r="C93" s="18" t="n"/>
      <c r="D93" s="34" t="n"/>
      <c r="E93" s="20" t="n"/>
      <c r="F93" s="20" t="n"/>
      <c r="G93" s="21" t="n"/>
      <c r="H93" s="35" t="n"/>
      <c r="I93" s="35" t="n"/>
      <c r="J93" s="35" t="n"/>
      <c r="K93" s="9">
        <f>IF(OR($C93="",$G93="",$H93=""),"",IFERROR($G93*$H93,0))</f>
        <v/>
      </c>
      <c r="L93" s="9">
        <f>IF(OR($C93="",$G93="",$I93=""),"",IFERROR($G93*$I93,0))</f>
        <v/>
      </c>
      <c r="M93" s="9">
        <f>IF(OR($C93="",$G93="",$J93=""),"",IFERROR($G93*$J93,0))</f>
        <v/>
      </c>
      <c r="N93" s="5">
        <f>IF(OR($C93="",$G93="",$I93="",$J93=""),"",IFERROR(IF(ABS($I93+$J93-1)&lt;0.000001,"OK","REVER"),"REVER"))</f>
        <v/>
      </c>
      <c r="O93" s="5">
        <f>IF(OR($C93="",$G93="",$H93=""),"",IFERROR(IF(ABS($H93-1)&lt;0.000001,"OK","REVER"),"REVER"))</f>
        <v/>
      </c>
    </row>
    <row r="94">
      <c r="A94" s="5">
        <f>IF($C94="","",ROW()-5)</f>
        <v/>
      </c>
      <c r="B94" s="18" t="n"/>
      <c r="C94" s="18" t="n"/>
      <c r="D94" s="34" t="n"/>
      <c r="E94" s="20" t="n"/>
      <c r="F94" s="20" t="n"/>
      <c r="G94" s="21" t="n"/>
      <c r="H94" s="35" t="n"/>
      <c r="I94" s="35" t="n"/>
      <c r="J94" s="35" t="n"/>
      <c r="K94" s="9">
        <f>IF(OR($C94="",$G94="",$H94=""),"",IFERROR($G94*$H94,0))</f>
        <v/>
      </c>
      <c r="L94" s="9">
        <f>IF(OR($C94="",$G94="",$I94=""),"",IFERROR($G94*$I94,0))</f>
        <v/>
      </c>
      <c r="M94" s="9">
        <f>IF(OR($C94="",$G94="",$J94=""),"",IFERROR($G94*$J94,0))</f>
        <v/>
      </c>
      <c r="N94" s="5">
        <f>IF(OR($C94="",$G94="",$I94="",$J94=""),"",IFERROR(IF(ABS($I94+$J94-1)&lt;0.000001,"OK","REVER"),"REVER"))</f>
        <v/>
      </c>
      <c r="O94" s="5">
        <f>IF(OR($C94="",$G94="",$H94=""),"",IFERROR(IF(ABS($H94-1)&lt;0.000001,"OK","REVER"),"REVER"))</f>
        <v/>
      </c>
    </row>
    <row r="95">
      <c r="A95" s="5">
        <f>IF($C95="","",ROW()-5)</f>
        <v/>
      </c>
      <c r="B95" s="18" t="n"/>
      <c r="C95" s="18" t="n"/>
      <c r="D95" s="34" t="n"/>
      <c r="E95" s="20" t="n"/>
      <c r="F95" s="20" t="n"/>
      <c r="G95" s="21" t="n"/>
      <c r="H95" s="35" t="n"/>
      <c r="I95" s="35" t="n"/>
      <c r="J95" s="35" t="n"/>
      <c r="K95" s="9">
        <f>IF(OR($C95="",$G95="",$H95=""),"",IFERROR($G95*$H95,0))</f>
        <v/>
      </c>
      <c r="L95" s="9">
        <f>IF(OR($C95="",$G95="",$I95=""),"",IFERROR($G95*$I95,0))</f>
        <v/>
      </c>
      <c r="M95" s="9">
        <f>IF(OR($C95="",$G95="",$J95=""),"",IFERROR($G95*$J95,0))</f>
        <v/>
      </c>
      <c r="N95" s="5">
        <f>IF(OR($C95="",$G95="",$I95="",$J95=""),"",IFERROR(IF(ABS($I95+$J95-1)&lt;0.000001,"OK","REVER"),"REVER"))</f>
        <v/>
      </c>
      <c r="O95" s="5">
        <f>IF(OR($C95="",$G95="",$H95=""),"",IFERROR(IF(ABS($H95-1)&lt;0.000001,"OK","REVER"),"REVER"))</f>
        <v/>
      </c>
    </row>
    <row r="96">
      <c r="A96" s="5">
        <f>IF($C96="","",ROW()-5)</f>
        <v/>
      </c>
      <c r="B96" s="18" t="n"/>
      <c r="C96" s="18" t="n"/>
      <c r="D96" s="34" t="n"/>
      <c r="E96" s="20" t="n"/>
      <c r="F96" s="20" t="n"/>
      <c r="G96" s="21" t="n"/>
      <c r="H96" s="35" t="n"/>
      <c r="I96" s="35" t="n"/>
      <c r="J96" s="35" t="n"/>
      <c r="K96" s="9">
        <f>IF(OR($C96="",$G96="",$H96=""),"",IFERROR($G96*$H96,0))</f>
        <v/>
      </c>
      <c r="L96" s="9">
        <f>IF(OR($C96="",$G96="",$I96=""),"",IFERROR($G96*$I96,0))</f>
        <v/>
      </c>
      <c r="M96" s="9">
        <f>IF(OR($C96="",$G96="",$J96=""),"",IFERROR($G96*$J96,0))</f>
        <v/>
      </c>
      <c r="N96" s="5">
        <f>IF(OR($C96="",$G96="",$I96="",$J96=""),"",IFERROR(IF(ABS($I96+$J96-1)&lt;0.000001,"OK","REVER"),"REVER"))</f>
        <v/>
      </c>
      <c r="O96" s="5">
        <f>IF(OR($C96="",$G96="",$H96=""),"",IFERROR(IF(ABS($H96-1)&lt;0.000001,"OK","REVER"),"REVER"))</f>
        <v/>
      </c>
    </row>
    <row r="97">
      <c r="A97" s="5">
        <f>IF($C97="","",ROW()-5)</f>
        <v/>
      </c>
      <c r="B97" s="18" t="n"/>
      <c r="C97" s="18" t="n"/>
      <c r="D97" s="34" t="n"/>
      <c r="E97" s="20" t="n"/>
      <c r="F97" s="20" t="n"/>
      <c r="G97" s="21" t="n"/>
      <c r="H97" s="35" t="n"/>
      <c r="I97" s="35" t="n"/>
      <c r="J97" s="35" t="n"/>
      <c r="K97" s="9">
        <f>IF(OR($C97="",$G97="",$H97=""),"",IFERROR($G97*$H97,0))</f>
        <v/>
      </c>
      <c r="L97" s="9">
        <f>IF(OR($C97="",$G97="",$I97=""),"",IFERROR($G97*$I97,0))</f>
        <v/>
      </c>
      <c r="M97" s="9">
        <f>IF(OR($C97="",$G97="",$J97=""),"",IFERROR($G97*$J97,0))</f>
        <v/>
      </c>
      <c r="N97" s="5">
        <f>IF(OR($C97="",$G97="",$I97="",$J97=""),"",IFERROR(IF(ABS($I97+$J97-1)&lt;0.000001,"OK","REVER"),"REVER"))</f>
        <v/>
      </c>
      <c r="O97" s="5">
        <f>IF(OR($C97="",$G97="",$H97=""),"",IFERROR(IF(ABS($H97-1)&lt;0.000001,"OK","REVER"),"REVER"))</f>
        <v/>
      </c>
    </row>
    <row r="98">
      <c r="A98" s="5">
        <f>IF($C98="","",ROW()-5)</f>
        <v/>
      </c>
      <c r="B98" s="18" t="n"/>
      <c r="C98" s="18" t="n"/>
      <c r="D98" s="34" t="n"/>
      <c r="E98" s="20" t="n"/>
      <c r="F98" s="20" t="n"/>
      <c r="G98" s="21" t="n"/>
      <c r="H98" s="35" t="n"/>
      <c r="I98" s="35" t="n"/>
      <c r="J98" s="35" t="n"/>
      <c r="K98" s="9">
        <f>IF(OR($C98="",$G98="",$H98=""),"",IFERROR($G98*$H98,0))</f>
        <v/>
      </c>
      <c r="L98" s="9">
        <f>IF(OR($C98="",$G98="",$I98=""),"",IFERROR($G98*$I98,0))</f>
        <v/>
      </c>
      <c r="M98" s="9">
        <f>IF(OR($C98="",$G98="",$J98=""),"",IFERROR($G98*$J98,0))</f>
        <v/>
      </c>
      <c r="N98" s="5">
        <f>IF(OR($C98="",$G98="",$I98="",$J98=""),"",IFERROR(IF(ABS($I98+$J98-1)&lt;0.000001,"OK","REVER"),"REVER"))</f>
        <v/>
      </c>
      <c r="O98" s="5">
        <f>IF(OR($C98="",$G98="",$H98=""),"",IFERROR(IF(ABS($H98-1)&lt;0.000001,"OK","REVER"),"REVER"))</f>
        <v/>
      </c>
    </row>
    <row r="99">
      <c r="A99" s="5">
        <f>IF($C99="","",ROW()-5)</f>
        <v/>
      </c>
      <c r="B99" s="18" t="n"/>
      <c r="C99" s="18" t="n"/>
      <c r="D99" s="34" t="n"/>
      <c r="E99" s="20" t="n"/>
      <c r="F99" s="20" t="n"/>
      <c r="G99" s="21" t="n"/>
      <c r="H99" s="35" t="n"/>
      <c r="I99" s="35" t="n"/>
      <c r="J99" s="35" t="n"/>
      <c r="K99" s="9">
        <f>IF(OR($C99="",$G99="",$H99=""),"",IFERROR($G99*$H99,0))</f>
        <v/>
      </c>
      <c r="L99" s="9">
        <f>IF(OR($C99="",$G99="",$I99=""),"",IFERROR($G99*$I99,0))</f>
        <v/>
      </c>
      <c r="M99" s="9">
        <f>IF(OR($C99="",$G99="",$J99=""),"",IFERROR($G99*$J99,0))</f>
        <v/>
      </c>
      <c r="N99" s="5">
        <f>IF(OR($C99="",$G99="",$I99="",$J99=""),"",IFERROR(IF(ABS($I99+$J99-1)&lt;0.000001,"OK","REVER"),"REVER"))</f>
        <v/>
      </c>
      <c r="O99" s="5">
        <f>IF(OR($C99="",$G99="",$H99=""),"",IFERROR(IF(ABS($H99-1)&lt;0.000001,"OK","REVER"),"REVER"))</f>
        <v/>
      </c>
    </row>
    <row r="100">
      <c r="A100" s="5">
        <f>IF($C100="","",ROW()-5)</f>
        <v/>
      </c>
      <c r="B100" s="18" t="n"/>
      <c r="C100" s="18" t="n"/>
      <c r="D100" s="34" t="n"/>
      <c r="E100" s="20" t="n"/>
      <c r="F100" s="20" t="n"/>
      <c r="G100" s="21" t="n"/>
      <c r="H100" s="35" t="n"/>
      <c r="I100" s="35" t="n"/>
      <c r="J100" s="35" t="n"/>
      <c r="K100" s="9">
        <f>IF(OR($C100="",$G100="",$H100=""),"",IFERROR($G100*$H100,0))</f>
        <v/>
      </c>
      <c r="L100" s="9">
        <f>IF(OR($C100="",$G100="",$I100=""),"",IFERROR($G100*$I100,0))</f>
        <v/>
      </c>
      <c r="M100" s="9">
        <f>IF(OR($C100="",$G100="",$J100=""),"",IFERROR($G100*$J100,0))</f>
        <v/>
      </c>
      <c r="N100" s="5">
        <f>IF(OR($C100="",$G100="",$I100="",$J100=""),"",IFERROR(IF(ABS($I100+$J100-1)&lt;0.000001,"OK","REVER"),"REVER"))</f>
        <v/>
      </c>
      <c r="O100" s="5">
        <f>IF(OR($C100="",$G100="",$H100=""),"",IFERROR(IF(ABS($H100-1)&lt;0.000001,"OK","REVER"),"REVER"))</f>
        <v/>
      </c>
    </row>
    <row r="101">
      <c r="A101" s="5">
        <f>IF($C101="","",ROW()-5)</f>
        <v/>
      </c>
      <c r="B101" s="18" t="n"/>
      <c r="C101" s="18" t="n"/>
      <c r="D101" s="34" t="n"/>
      <c r="E101" s="20" t="n"/>
      <c r="F101" s="20" t="n"/>
      <c r="G101" s="21" t="n"/>
      <c r="H101" s="35" t="n"/>
      <c r="I101" s="35" t="n"/>
      <c r="J101" s="35" t="n"/>
      <c r="K101" s="9">
        <f>IF(OR($C101="",$G101="",$H101=""),"",IFERROR($G101*$H101,0))</f>
        <v/>
      </c>
      <c r="L101" s="9">
        <f>IF(OR($C101="",$G101="",$I101=""),"",IFERROR($G101*$I101,0))</f>
        <v/>
      </c>
      <c r="M101" s="9">
        <f>IF(OR($C101="",$G101="",$J101=""),"",IFERROR($G101*$J101,0))</f>
        <v/>
      </c>
      <c r="N101" s="5">
        <f>IF(OR($C101="",$G101="",$I101="",$J101=""),"",IFERROR(IF(ABS($I101+$J101-1)&lt;0.000001,"OK","REVER"),"REVER"))</f>
        <v/>
      </c>
      <c r="O101" s="5">
        <f>IF(OR($C101="",$G101="",$H101=""),"",IFERROR(IF(ABS($H101-1)&lt;0.000001,"OK","REVER"),"REVER"))</f>
        <v/>
      </c>
    </row>
    <row r="102">
      <c r="A102" s="5">
        <f>IF($C102="","",ROW()-5)</f>
        <v/>
      </c>
      <c r="B102" s="18" t="n"/>
      <c r="C102" s="18" t="n"/>
      <c r="D102" s="34" t="n"/>
      <c r="E102" s="20" t="n"/>
      <c r="F102" s="20" t="n"/>
      <c r="G102" s="21" t="n"/>
      <c r="H102" s="35" t="n"/>
      <c r="I102" s="35" t="n"/>
      <c r="J102" s="35" t="n"/>
      <c r="K102" s="9">
        <f>IF(OR($C102="",$G102="",$H102=""),"",IFERROR($G102*$H102,0))</f>
        <v/>
      </c>
      <c r="L102" s="9">
        <f>IF(OR($C102="",$G102="",$I102=""),"",IFERROR($G102*$I102,0))</f>
        <v/>
      </c>
      <c r="M102" s="9">
        <f>IF(OR($C102="",$G102="",$J102=""),"",IFERROR($G102*$J102,0))</f>
        <v/>
      </c>
      <c r="N102" s="5">
        <f>IF(OR($C102="",$G102="",$I102="",$J102=""),"",IFERROR(IF(ABS($I102+$J102-1)&lt;0.000001,"OK","REVER"),"REVER"))</f>
        <v/>
      </c>
      <c r="O102" s="5">
        <f>IF(OR($C102="",$G102="",$H102=""),"",IFERROR(IF(ABS($H102-1)&lt;0.000001,"OK","REVER"),"REVER"))</f>
        <v/>
      </c>
    </row>
    <row r="103">
      <c r="A103" s="5">
        <f>IF($C103="","",ROW()-5)</f>
        <v/>
      </c>
      <c r="B103" s="18" t="n"/>
      <c r="C103" s="18" t="n"/>
      <c r="D103" s="34" t="n"/>
      <c r="E103" s="20" t="n"/>
      <c r="F103" s="20" t="n"/>
      <c r="G103" s="21" t="n"/>
      <c r="H103" s="35" t="n"/>
      <c r="I103" s="35" t="n"/>
      <c r="J103" s="35" t="n"/>
      <c r="K103" s="9">
        <f>IF(OR($C103="",$G103="",$H103=""),"",IFERROR($G103*$H103,0))</f>
        <v/>
      </c>
      <c r="L103" s="9">
        <f>IF(OR($C103="",$G103="",$I103=""),"",IFERROR($G103*$I103,0))</f>
        <v/>
      </c>
      <c r="M103" s="9">
        <f>IF(OR($C103="",$G103="",$J103=""),"",IFERROR($G103*$J103,0))</f>
        <v/>
      </c>
      <c r="N103" s="5">
        <f>IF(OR($C103="",$G103="",$I103="",$J103=""),"",IFERROR(IF(ABS($I103+$J103-1)&lt;0.000001,"OK","REVER"),"REVER"))</f>
        <v/>
      </c>
      <c r="O103" s="5">
        <f>IF(OR($C103="",$G103="",$H103=""),"",IFERROR(IF(ABS($H103-1)&lt;0.000001,"OK","REVER"),"REVER"))</f>
        <v/>
      </c>
    </row>
    <row r="104">
      <c r="A104" s="5">
        <f>IF($C104="","",ROW()-5)</f>
        <v/>
      </c>
      <c r="B104" s="18" t="n"/>
      <c r="C104" s="18" t="n"/>
      <c r="D104" s="34" t="n"/>
      <c r="E104" s="20" t="n"/>
      <c r="F104" s="20" t="n"/>
      <c r="G104" s="21" t="n"/>
      <c r="H104" s="35" t="n"/>
      <c r="I104" s="35" t="n"/>
      <c r="J104" s="35" t="n"/>
      <c r="K104" s="9">
        <f>IF(OR($C104="",$G104="",$H104=""),"",IFERROR($G104*$H104,0))</f>
        <v/>
      </c>
      <c r="L104" s="9">
        <f>IF(OR($C104="",$G104="",$I104=""),"",IFERROR($G104*$I104,0))</f>
        <v/>
      </c>
      <c r="M104" s="9">
        <f>IF(OR($C104="",$G104="",$J104=""),"",IFERROR($G104*$J104,0))</f>
        <v/>
      </c>
      <c r="N104" s="5">
        <f>IF(OR($C104="",$G104="",$I104="",$J104=""),"",IFERROR(IF(ABS($I104+$J104-1)&lt;0.000001,"OK","REVER"),"REVER"))</f>
        <v/>
      </c>
      <c r="O104" s="5">
        <f>IF(OR($C104="",$G104="",$H104=""),"",IFERROR(IF(ABS($H104-1)&lt;0.000001,"OK","REVER"),"REVER"))</f>
        <v/>
      </c>
    </row>
    <row r="105">
      <c r="A105" s="5">
        <f>IF($C105="","",ROW()-5)</f>
        <v/>
      </c>
      <c r="B105" s="18" t="n"/>
      <c r="C105" s="18" t="n"/>
      <c r="D105" s="34" t="n"/>
      <c r="E105" s="20" t="n"/>
      <c r="F105" s="20" t="n"/>
      <c r="G105" s="21" t="n"/>
      <c r="H105" s="35" t="n"/>
      <c r="I105" s="35" t="n"/>
      <c r="J105" s="35" t="n"/>
      <c r="K105" s="9">
        <f>IF(OR($C105="",$G105="",$H105=""),"",IFERROR($G105*$H105,0))</f>
        <v/>
      </c>
      <c r="L105" s="9">
        <f>IF(OR($C105="",$G105="",$I105=""),"",IFERROR($G105*$I105,0))</f>
        <v/>
      </c>
      <c r="M105" s="9">
        <f>IF(OR($C105="",$G105="",$J105=""),"",IFERROR($G105*$J105,0))</f>
        <v/>
      </c>
      <c r="N105" s="5">
        <f>IF(OR($C105="",$G105="",$I105="",$J105=""),"",IFERROR(IF(ABS($I105+$J105-1)&lt;0.000001,"OK","REVER"),"REVER"))</f>
        <v/>
      </c>
      <c r="O105" s="5">
        <f>IF(OR($C105="",$G105="",$H105=""),"",IFERROR(IF(ABS($H105-1)&lt;0.000001,"OK","REVER"),"REVER"))</f>
        <v/>
      </c>
    </row>
  </sheetData>
  <autoFilter ref="A5:O105"/>
  <mergeCells count="1">
    <mergeCell ref="A1:O1"/>
  </mergeCells>
  <conditionalFormatting sqref="N6:O105">
    <cfRule type="expression" priority="1" dxfId="0">
      <formula>N6="OK"</formula>
    </cfRule>
    <cfRule type="expression" priority="2" dxfId="1">
      <formula>N6="REVER"</formula>
    </cfRule>
  </conditionalFormatting>
  <conditionalFormatting sqref="B6:J105">
    <cfRule type="expression" priority="3" dxfId="2">
      <formula>AND($C6&lt;&gt;"",OR($B6="",$D6="",$E6="",$G6="",$H6="",$I6="",$J6=""))</formula>
    </cfRule>
  </conditionalFormatting>
  <dataValidations count="5">
    <dataValidation sqref="B6:B105" showErrorMessage="1" showInputMessage="1" allowBlank="1" type="list">
      <formula1>='Parâmetros e Cálculo'!$H$3:$H$5</formula1>
    </dataValidation>
    <dataValidation sqref="C6:C105" showErrorMessage="1" showInputMessage="1" allowBlank="1" type="list">
      <formula1>='Parâmetros e Cálculo'!$I$3:$I$6</formula1>
    </dataValidation>
    <dataValidation sqref="D6:D105" showErrorMessage="1" showInputMessage="1" allowBlank="1" errorTitle="Data inválida" error="Introduza uma data válida." promptTitle="Data do movimento" prompt="Introduza uma data válida." type="date" operator="greaterThan">
      <formula1>0</formula1>
    </dataValidation>
    <dataValidation sqref="G6:G105" showErrorMessage="1" showInputMessage="1" allowBlank="1" errorTitle="Valor inválido" error="Introduza um valor numérico. Só os ajustamentos à base podem ser negativos." type="custom">
      <formula1>=OR($G6="",AND($C6="Ajustamento à base",ISNUMBER($G6)),AND($C6&lt;&gt;"Ajustamento à base",ISNUMBER($G6),$G6&gt;=0))</formula1>
    </dataValidation>
    <dataValidation sqref="H6:J105" showErrorMessage="1" showInputMessage="1" allowBlank="1" errorTitle="Percentagem inválida" error="Introduza uma percentagem entre 0% e 100%." type="decimal" operator="between">
      <formula1>0</formula1>
      <formula2>1</formula2>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J101"/>
  <sheetViews>
    <sheetView showGridLines="0" workbookViewId="0">
      <pane ySplit="19" topLeftCell="A20" activePane="bottomLeft" state="frozen"/>
      <selection pane="bottomLeft" activeCell="A1" sqref="A1"/>
    </sheetView>
  </sheetViews>
  <sheetFormatPr baseColWidth="8" defaultRowHeight="15"/>
  <cols>
    <col width="42" customWidth="1" min="1" max="1"/>
    <col width="18" customWidth="1" min="2" max="2"/>
    <col width="18" customWidth="1" min="3" max="3"/>
    <col width="25" customWidth="1" min="4" max="4"/>
    <col width="23" customWidth="1" min="5" max="5"/>
    <col width="35" customWidth="1" min="6" max="6"/>
    <col hidden="1" width="13" customWidth="1" min="8" max="8"/>
    <col hidden="1" width="13" customWidth="1" min="9" max="9"/>
    <col hidden="1" width="13" customWidth="1" min="10" max="10"/>
  </cols>
  <sheetData>
    <row r="1" ht="26" customHeight="1">
      <c r="A1" s="1" t="inlineStr">
        <is>
          <t>Parâmetros editáveis e cálculo comparativo</t>
        </is>
      </c>
      <c r="B1" s="32" t="n"/>
      <c r="C1" s="32" t="n"/>
      <c r="D1" s="32" t="n"/>
      <c r="E1" s="32" t="n"/>
      <c r="F1" s="33" t="n"/>
    </row>
    <row r="3" ht="55" customHeight="1">
      <c r="A3" s="23" t="inlineStr">
        <is>
          <t>Ano de referência</t>
        </is>
      </c>
      <c r="B3" s="24" t="n">
        <v>2026</v>
      </c>
      <c r="D3" s="25" t="inlineStr">
        <is>
          <t>Escolha apenas um método. Em “Taxa configurável”, introduza as taxas estimadas que decidiu utilizar. Em “Imposto final externo”, introduza o imposto final estimado antes de retenções, obtido ou confirmado externamente. O ficheiro não fornece taxas, escalões, limites ou regras fiscais.</t>
        </is>
      </c>
      <c r="H3" t="inlineStr">
        <is>
          <t>A</t>
        </is>
      </c>
      <c r="I3" t="inlineStr">
        <is>
          <t>Rendimento a considerar</t>
        </is>
      </c>
      <c r="J3" t="inlineStr">
        <is>
          <t>Taxa configurável</t>
        </is>
      </c>
    </row>
    <row r="4">
      <c r="A4" s="23" t="inlineStr">
        <is>
          <t>Identificação do Titular A</t>
        </is>
      </c>
      <c r="B4" s="18" t="inlineStr">
        <is>
          <t>Titular A</t>
        </is>
      </c>
      <c r="H4" t="inlineStr">
        <is>
          <t>B</t>
        </is>
      </c>
      <c r="I4" t="inlineStr">
        <is>
          <t>Ajustamento à base</t>
        </is>
      </c>
      <c r="J4" t="inlineStr">
        <is>
          <t>Imposto final externo</t>
        </is>
      </c>
    </row>
    <row r="5">
      <c r="A5" s="23" t="inlineStr">
        <is>
          <t>Identificação do Titular B</t>
        </is>
      </c>
      <c r="B5" s="18" t="inlineStr">
        <is>
          <t>Titular B</t>
        </is>
      </c>
      <c r="H5" t="inlineStr">
        <is>
          <t>Comum</t>
        </is>
      </c>
      <c r="I5" t="inlineStr">
        <is>
          <t>Dedução à coleta</t>
        </is>
      </c>
    </row>
    <row r="6">
      <c r="A6" s="23" t="inlineStr">
        <is>
          <t>Método de cálculo</t>
        </is>
      </c>
      <c r="B6" s="18" t="inlineStr">
        <is>
          <t>Taxa configurável</t>
        </is>
      </c>
      <c r="I6" t="inlineStr">
        <is>
          <t>Retenção na fonte</t>
        </is>
      </c>
    </row>
    <row r="8">
      <c r="A8" s="23" t="inlineStr">
        <is>
          <t>Taxa estimada — separada, Titular A</t>
        </is>
      </c>
      <c r="B8" s="35" t="n"/>
    </row>
    <row r="9">
      <c r="A9" s="23" t="inlineStr">
        <is>
          <t>Taxa estimada — separada, Titular B</t>
        </is>
      </c>
      <c r="B9" s="35" t="n"/>
    </row>
    <row r="10">
      <c r="A10" s="23" t="inlineStr">
        <is>
          <t>Taxa estimada — conjunta</t>
        </is>
      </c>
      <c r="B10" s="35" t="n"/>
    </row>
    <row r="12" ht="40" customHeight="1">
      <c r="A12" s="23" t="inlineStr">
        <is>
          <t>Imposto final externo — separada, Titular A</t>
        </is>
      </c>
      <c r="B12" s="26" t="n"/>
      <c r="D12" s="25" t="inlineStr">
        <is>
          <t>No método “Imposto final externo”, as deduções registadas mantêm-se como informação de controlo, mas não são novamente subtraídas ao imposto final introduzido.</t>
        </is>
      </c>
    </row>
    <row r="13">
      <c r="A13" s="23" t="inlineStr">
        <is>
          <t>Imposto final externo — separada, Titular B</t>
        </is>
      </c>
      <c r="B13" s="26" t="n"/>
    </row>
    <row r="14">
      <c r="A14" s="23" t="inlineStr">
        <is>
          <t>Imposto final externo — conjunta</t>
        </is>
      </c>
      <c r="B14" s="26" t="n"/>
    </row>
    <row r="16">
      <c r="A16" s="23" t="inlineStr">
        <is>
          <t>Fonte e data de confirmação dos parâmetros</t>
        </is>
      </c>
      <c r="B16" s="18" t="n"/>
      <c r="C16" s="18" t="n"/>
      <c r="D16" s="18" t="n"/>
      <c r="E16" s="18" t="n"/>
      <c r="F16" s="18" t="n"/>
    </row>
    <row r="20" ht="32" customHeight="1">
      <c r="A20" s="12" t="inlineStr">
        <is>
          <t>Indicador</t>
        </is>
      </c>
      <c r="B20" s="12" t="inlineStr">
        <is>
          <t>Separada — Titular A</t>
        </is>
      </c>
      <c r="C20" s="12" t="inlineStr">
        <is>
          <t>Separada — Titular B</t>
        </is>
      </c>
      <c r="D20" s="12" t="inlineStr">
        <is>
          <t>Separada — total casal</t>
        </is>
      </c>
      <c r="E20" s="12" t="inlineStr">
        <is>
          <t>Conjunta</t>
        </is>
      </c>
      <c r="F20" s="12" t="inlineStr">
        <is>
          <t>Observação</t>
        </is>
      </c>
    </row>
    <row r="21">
      <c r="A21" s="8" t="inlineStr">
        <is>
          <t>Rendimentos a considerar</t>
        </is>
      </c>
      <c r="B21" s="9">
        <f>IF(COUNTIF('Dados do Casal'!$C$6:$C$105,"Rendimento a considerar")=0,"",SUMIFS('Dados do Casal'!$L$6:$L$105,'Dados do Casal'!$C$6:$C$105,"Rendimento a considerar"))</f>
        <v/>
      </c>
      <c r="C21" s="9">
        <f>IF(COUNTIF('Dados do Casal'!$C$6:$C$105,"Rendimento a considerar")=0,"",SUMIFS('Dados do Casal'!$M$6:$M$105,'Dados do Casal'!$C$6:$C$105,"Rendimento a considerar"))</f>
        <v/>
      </c>
      <c r="D21" s="9">
        <f>IF(AND(B21="",C21=""),"",SUM(B21,C21))</f>
        <v/>
      </c>
      <c r="E21" s="9">
        <f>IF(COUNTIF('Dados do Casal'!$C$6:$C$105,"Rendimento a considerar")=0,"",SUMIFS('Dados do Casal'!$K$6:$K$105,'Dados do Casal'!$C$6:$C$105,"Rendimento a considerar"))</f>
        <v/>
      </c>
      <c r="F21" s="8" t="inlineStr">
        <is>
          <t>Valores introduzidos como rendimento</t>
        </is>
      </c>
    </row>
    <row r="22">
      <c r="A22" s="27" t="inlineStr">
        <is>
          <t>Ajustamentos à base</t>
        </is>
      </c>
      <c r="B22" s="9">
        <f>IF(B21="","",SUMIFS('Dados do Casal'!$L$6:$L$105,'Dados do Casal'!$C$6:$C$105,"Ajustamento à base"))</f>
        <v/>
      </c>
      <c r="C22" s="9">
        <f>IF(C21="","",SUMIFS('Dados do Casal'!$M$6:$M$105,'Dados do Casal'!$C$6:$C$105,"Ajustamento à base"))</f>
        <v/>
      </c>
      <c r="D22" s="9">
        <f>IF(AND(B22="",C22=""),"",SUM(B22,C22))</f>
        <v/>
      </c>
      <c r="E22" s="9">
        <f>IF(E21="","",SUMIFS('Dados do Casal'!$K$6:$K$105,'Dados do Casal'!$C$6:$C$105,"Ajustamento à base"))</f>
        <v/>
      </c>
      <c r="F22" s="27" t="inlineStr">
        <is>
          <t>Podem ser positivos ou negativos</t>
        </is>
      </c>
    </row>
    <row r="23">
      <c r="A23" s="8" t="inlineStr">
        <is>
          <t>Base indicativa</t>
        </is>
      </c>
      <c r="B23" s="9">
        <f>IF(B21="","",MAX(0,B21+B22))</f>
        <v/>
      </c>
      <c r="C23" s="9">
        <f>IF(C21="","",MAX(0,C21+C22))</f>
        <v/>
      </c>
      <c r="D23" s="9">
        <f>IF(AND(B23="",C23=""),"",SUM(B23,C23))</f>
        <v/>
      </c>
      <c r="E23" s="9">
        <f>IF(E21="","",MAX(0,E21+E22))</f>
        <v/>
      </c>
      <c r="F23" s="8" t="inlineStr">
        <is>
          <t>Nunca inferior a zero neste modelo</t>
        </is>
      </c>
    </row>
    <row r="24">
      <c r="A24" s="27" t="inlineStr">
        <is>
          <t>Deduções registadas</t>
        </is>
      </c>
      <c r="B24" s="9">
        <f>IF(B21="","",SUMIFS('Dados do Casal'!$L$6:$L$105,'Dados do Casal'!$C$6:$C$105,"Dedução à coleta"))</f>
        <v/>
      </c>
      <c r="C24" s="9">
        <f>IF(C21="","",SUMIFS('Dados do Casal'!$M$6:$M$105,'Dados do Casal'!$C$6:$C$105,"Dedução à coleta"))</f>
        <v/>
      </c>
      <c r="D24" s="9">
        <f>IF(AND(B24="",C24=""),"",SUM(B24,C24))</f>
        <v/>
      </c>
      <c r="E24" s="9">
        <f>IF(E21="","",SUMIFS('Dados do Casal'!$K$6:$K$105,'Dados do Casal'!$C$6:$C$105,"Dedução à coleta"))</f>
        <v/>
      </c>
      <c r="F24" s="27" t="inlineStr">
        <is>
          <t>Apenas valores registados</t>
        </is>
      </c>
    </row>
    <row r="25">
      <c r="A25" s="8" t="inlineStr">
        <is>
          <t>Retenções na fonte registadas</t>
        </is>
      </c>
      <c r="B25" s="9">
        <f>IF(B21="","",SUMIFS('Dados do Casal'!$L$6:$L$105,'Dados do Casal'!$C$6:$C$105,"Retenção na fonte"))</f>
        <v/>
      </c>
      <c r="C25" s="9">
        <f>IF(C21="","",SUMIFS('Dados do Casal'!$M$6:$M$105,'Dados do Casal'!$C$6:$C$105,"Retenção na fonte"))</f>
        <v/>
      </c>
      <c r="D25" s="9">
        <f>IF(AND(B25="",C25=""),"",SUM(B25,C25))</f>
        <v/>
      </c>
      <c r="E25" s="9">
        <f>IF(E21="","",SUMIFS('Dados do Casal'!$K$6:$K$105,'Dados do Casal'!$C$6:$C$105,"Retenção na fonte"))</f>
        <v/>
      </c>
      <c r="F25" s="8" t="inlineStr">
        <is>
          <t>Valores registados</t>
        </is>
      </c>
    </row>
    <row r="26">
      <c r="A26" s="27" t="inlineStr">
        <is>
          <t>Imposto bruto indicativo</t>
        </is>
      </c>
      <c r="B26" s="9">
        <f>IF('Parâmetros e Cálculo'!$B$6&lt;&gt;"Taxa configurável","",IF(OR(B23="",'Parâmetros e Cálculo'!$B$8=""),"",IFERROR(B23*'Parâmetros e Cálculo'!$B$8,0)))</f>
        <v/>
      </c>
      <c r="C26" s="9">
        <f>IF('Parâmetros e Cálculo'!$B$6&lt;&gt;"Taxa configurável","",IF(OR(C23="",'Parâmetros e Cálculo'!$B$9=""),"",IFERROR(C23*'Parâmetros e Cálculo'!$B$9,0)))</f>
        <v/>
      </c>
      <c r="D26" s="9">
        <f>IF(OR(B26="",C26=""),"",SUM(B26,C26))</f>
        <v/>
      </c>
      <c r="E26" s="9">
        <f>IF('Parâmetros e Cálculo'!$B$6&lt;&gt;"Taxa configurável","",IF(OR(E23="",'Parâmetros e Cálculo'!$B$10=""),"",IFERROR(E23*'Parâmetros e Cálculo'!$B$10,0)))</f>
        <v/>
      </c>
      <c r="F26" s="27" t="inlineStr">
        <is>
          <t>Apenas no método de taxa</t>
        </is>
      </c>
    </row>
    <row r="27">
      <c r="A27" s="8" t="inlineStr">
        <is>
          <t>Imposto estimado após deduções</t>
        </is>
      </c>
      <c r="B27" s="9">
        <f>IF(B23="","",IF('Parâmetros e Cálculo'!$B$6="Taxa configurável",IF(B26="","",MAX(0,B26-B24)),IF('Parâmetros e Cálculo'!$B$6="Imposto final externo",IF('Parâmetros e Cálculo'!$B$12="","",'Parâmetros e Cálculo'!$B$12),"")))</f>
        <v/>
      </c>
      <c r="C27" s="9">
        <f>IF(C23="","",IF('Parâmetros e Cálculo'!$B$6="Taxa configurável",IF(C26="","",MAX(0,C26-C24)),IF('Parâmetros e Cálculo'!$B$6="Imposto final externo",IF('Parâmetros e Cálculo'!$B$13="","",'Parâmetros e Cálculo'!$B$13),"")))</f>
        <v/>
      </c>
      <c r="D27" s="9">
        <f>IF(OR(AND(B23&lt;&gt;"",B27=""),AND(C23&lt;&gt;"",C27="")),"",SUM(B27,C27))</f>
        <v/>
      </c>
      <c r="E27" s="9">
        <f>IF(E23="","",IF('Parâmetros e Cálculo'!$B$6="Taxa configurável",IF(E26="","",MAX(0,E26-E24)),IF('Parâmetros e Cálculo'!$B$6="Imposto final externo",IF('Parâmetros e Cálculo'!$B$14="","",'Parâmetros e Cálculo'!$B$14),"")))</f>
        <v/>
      </c>
      <c r="F27" s="8" t="inlineStr">
        <is>
          <t>Ou valor externo introduzido</t>
        </is>
      </c>
    </row>
    <row r="28">
      <c r="A28" s="27" t="inlineStr">
        <is>
          <t>Saldo estimado</t>
        </is>
      </c>
      <c r="B28" s="9">
        <f>IF(OR(B27="",B25=""),"",B27-B25)</f>
        <v/>
      </c>
      <c r="C28" s="9">
        <f>IF(OR(C27="",C25=""),"",C27-C25)</f>
        <v/>
      </c>
      <c r="D28" s="9">
        <f>IF(OR(D27="",D25=""),"",D27-D25)</f>
        <v/>
      </c>
      <c r="E28" s="9">
        <f>IF(OR(E27="",E25=""),"",E27-E25)</f>
        <v/>
      </c>
      <c r="F28" s="27" t="inlineStr">
        <is>
          <t>A pagar positivo / a receber negativo</t>
        </is>
      </c>
    </row>
    <row r="29">
      <c r="D29">
        <f>""</f>
        <v/>
      </c>
    </row>
    <row r="30">
      <c r="D30">
        <f>""</f>
        <v/>
      </c>
    </row>
    <row r="31">
      <c r="D31">
        <f>""</f>
        <v/>
      </c>
    </row>
    <row r="32">
      <c r="A32" s="7" t="inlineStr">
        <is>
          <t>Controlos finais</t>
        </is>
      </c>
      <c r="B32" s="7" t="n"/>
      <c r="C32" s="7" t="n"/>
      <c r="D32">
        <f>""</f>
        <v/>
      </c>
    </row>
    <row r="33">
      <c r="A33" s="13" t="inlineStr">
        <is>
          <t>Linhas de movimentos registadas</t>
        </is>
      </c>
      <c r="B33" s="4">
        <f>COUNTIF('Dados do Casal'!$C$6:$C$105,"&lt;&gt;")</f>
        <v/>
      </c>
      <c r="C33" s="28" t="n"/>
      <c r="D33">
        <f>""</f>
        <v/>
      </c>
    </row>
    <row r="34">
      <c r="A34" s="15" t="inlineStr">
        <is>
          <t>Linhas com repartição separada a rever</t>
        </is>
      </c>
      <c r="B34" s="4">
        <f>COUNTIF('Dados do Casal'!$N$6:$N$105,"REVER")</f>
        <v/>
      </c>
      <c r="C34" s="29" t="n"/>
      <c r="D34">
        <f>""</f>
        <v/>
      </c>
    </row>
    <row r="35">
      <c r="A35" s="13" t="inlineStr">
        <is>
          <t>Linhas com repartição conjunta a rever</t>
        </is>
      </c>
      <c r="B35" s="4">
        <f>COUNTIF('Dados do Casal'!$O$6:$O$105,"REVER")</f>
        <v/>
      </c>
      <c r="C35" s="28" t="n"/>
      <c r="D35">
        <f>""</f>
        <v/>
      </c>
    </row>
    <row r="36">
      <c r="A36" s="15" t="inlineStr">
        <is>
          <t>Linhas incompletas</t>
        </is>
      </c>
      <c r="B36" s="4">
        <f>SUMPRODUCT(--('Dados do Casal'!$C$6:$C$105&lt;&gt;""),--((('Dados do Casal'!$B$6:$B$105="")+('Dados do Casal'!$D$6:$D$105="")+('Dados do Casal'!$E$6:$E$105="")+('Dados do Casal'!$G$6:$G$105="")+('Dados do Casal'!$H$6:$H$105="")+('Dados do Casal'!$I$6:$I$105="")+('Dados do Casal'!$J$6:$J$105=""))&gt;0))</f>
        <v/>
      </c>
      <c r="C36" s="29" t="n"/>
      <c r="D36">
        <f>""</f>
        <v/>
      </c>
    </row>
    <row r="37">
      <c r="A37" s="13" t="inlineStr">
        <is>
          <t>Parâmetros obrigatórios em falta</t>
        </is>
      </c>
      <c r="B37" s="4">
        <f>IF('Parâmetros e Cálculo'!$B$6="Taxa configurável",COUNTBLANK('Parâmetros e Cálculo'!$B$8:$B$10),IF('Parâmetros e Cálculo'!$B$6="Imposto final externo",COUNTBLANK('Parâmetros e Cálculo'!$B$12:$B$14),1))</f>
        <v/>
      </c>
      <c r="C37" s="28" t="n"/>
      <c r="D37">
        <f>""</f>
        <v/>
      </c>
    </row>
    <row r="38">
      <c r="D38">
        <f>""</f>
        <v/>
      </c>
    </row>
    <row r="39">
      <c r="A39" s="13" t="inlineStr">
        <is>
          <t>Controlo dos rendimentos totais</t>
        </is>
      </c>
      <c r="B39" s="5">
        <f>IF(OR(D21="",E21=""),"A confirmar",IF(ABS(D21-E21)&lt;0.01,"OK","REVER"))</f>
        <v/>
      </c>
      <c r="C39" s="28" t="n"/>
      <c r="D39">
        <f>""</f>
        <v/>
      </c>
    </row>
    <row r="40">
      <c r="A40" s="15" t="inlineStr">
        <is>
          <t>Controlo das deduções totais</t>
        </is>
      </c>
      <c r="B40" s="5">
        <f>IF(OR(D24="",E24=""),"A confirmar",IF(ABS(D24-E24)&lt;0.01,"OK","REVER"))</f>
        <v/>
      </c>
      <c r="C40" s="29" t="n"/>
      <c r="D40">
        <f>""</f>
        <v/>
      </c>
    </row>
    <row r="41">
      <c r="A41" s="13" t="inlineStr">
        <is>
          <t>Controlo das retenções totais</t>
        </is>
      </c>
      <c r="B41" s="5">
        <f>IF(OR(D25="",E25=""),"A confirmar",IF(ABS(D25-E25)&lt;0.01,"OK","REVER"))</f>
        <v/>
      </c>
      <c r="C41" s="28" t="n"/>
      <c r="D41">
        <f>""</f>
        <v/>
      </c>
    </row>
    <row r="42">
      <c r="A42" s="15" t="inlineStr">
        <is>
          <t>Estado final</t>
        </is>
      </c>
      <c r="B42" s="5">
        <f>IF(B33=0,"SEM MOVIMENTOS",IF(OR(B34&gt;0,B35&gt;0,B36&gt;0,B37&gt;0,B39&lt;&gt;"OK",B40&lt;&gt;"OK",B41&lt;&gt;"OK"),"REVER DADOS","PRONTO PARA COMPARAÇÃO"))</f>
        <v/>
      </c>
      <c r="C42" s="29" t="n"/>
      <c r="D42">
        <f>""</f>
        <v/>
      </c>
    </row>
    <row r="43">
      <c r="D43">
        <f>""</f>
        <v/>
      </c>
    </row>
    <row r="44">
      <c r="D44">
        <f>""</f>
        <v/>
      </c>
    </row>
    <row r="45">
      <c r="D45">
        <f>""</f>
        <v/>
      </c>
    </row>
    <row r="46">
      <c r="D46">
        <f>""</f>
        <v/>
      </c>
    </row>
    <row r="47">
      <c r="D47">
        <f>""</f>
        <v/>
      </c>
    </row>
    <row r="48">
      <c r="D48">
        <f>""</f>
        <v/>
      </c>
    </row>
    <row r="49">
      <c r="D49">
        <f>""</f>
        <v/>
      </c>
    </row>
    <row r="50">
      <c r="D50">
        <f>""</f>
        <v/>
      </c>
    </row>
    <row r="51">
      <c r="D51">
        <f>""</f>
        <v/>
      </c>
    </row>
    <row r="52">
      <c r="D52">
        <f>""</f>
        <v/>
      </c>
    </row>
    <row r="53">
      <c r="D53">
        <f>""</f>
        <v/>
      </c>
    </row>
    <row r="54">
      <c r="D54">
        <f>""</f>
        <v/>
      </c>
    </row>
    <row r="55">
      <c r="D55">
        <f>""</f>
        <v/>
      </c>
    </row>
    <row r="56">
      <c r="D56">
        <f>""</f>
        <v/>
      </c>
    </row>
    <row r="57">
      <c r="D57">
        <f>""</f>
        <v/>
      </c>
    </row>
    <row r="58">
      <c r="D58">
        <f>""</f>
        <v/>
      </c>
    </row>
    <row r="59">
      <c r="D59">
        <f>""</f>
        <v/>
      </c>
    </row>
    <row r="60">
      <c r="D60">
        <f>""</f>
        <v/>
      </c>
    </row>
    <row r="61">
      <c r="D61">
        <f>""</f>
        <v/>
      </c>
    </row>
    <row r="62">
      <c r="D62">
        <f>""</f>
        <v/>
      </c>
    </row>
    <row r="63">
      <c r="D63">
        <f>""</f>
        <v/>
      </c>
    </row>
    <row r="64">
      <c r="D64">
        <f>""</f>
        <v/>
      </c>
    </row>
    <row r="65">
      <c r="D65">
        <f>""</f>
        <v/>
      </c>
    </row>
    <row r="66">
      <c r="D66">
        <f>""</f>
        <v/>
      </c>
    </row>
    <row r="67">
      <c r="D67">
        <f>""</f>
        <v/>
      </c>
    </row>
    <row r="68">
      <c r="D68">
        <f>""</f>
        <v/>
      </c>
    </row>
    <row r="69">
      <c r="D69">
        <f>""</f>
        <v/>
      </c>
    </row>
    <row r="70">
      <c r="D70">
        <f>""</f>
        <v/>
      </c>
    </row>
    <row r="71">
      <c r="D71">
        <f>""</f>
        <v/>
      </c>
    </row>
    <row r="72">
      <c r="D72">
        <f>""</f>
        <v/>
      </c>
    </row>
    <row r="73">
      <c r="D73">
        <f>""</f>
        <v/>
      </c>
    </row>
    <row r="74">
      <c r="D74">
        <f>""</f>
        <v/>
      </c>
    </row>
    <row r="75">
      <c r="D75">
        <f>""</f>
        <v/>
      </c>
    </row>
    <row r="76">
      <c r="D76">
        <f>""</f>
        <v/>
      </c>
    </row>
    <row r="77">
      <c r="D77">
        <f>""</f>
        <v/>
      </c>
    </row>
    <row r="78">
      <c r="D78">
        <f>""</f>
        <v/>
      </c>
    </row>
    <row r="79">
      <c r="D79">
        <f>""</f>
        <v/>
      </c>
    </row>
    <row r="80">
      <c r="D80">
        <f>""</f>
        <v/>
      </c>
    </row>
    <row r="81">
      <c r="D81">
        <f>""</f>
        <v/>
      </c>
    </row>
    <row r="82">
      <c r="D82">
        <f>""</f>
        <v/>
      </c>
    </row>
    <row r="83">
      <c r="D83">
        <f>""</f>
        <v/>
      </c>
    </row>
    <row r="84">
      <c r="D84">
        <f>""</f>
        <v/>
      </c>
    </row>
    <row r="85">
      <c r="D85">
        <f>""</f>
        <v/>
      </c>
    </row>
    <row r="86">
      <c r="D86">
        <f>""</f>
        <v/>
      </c>
    </row>
    <row r="87">
      <c r="D87">
        <f>""</f>
        <v/>
      </c>
    </row>
    <row r="88">
      <c r="D88">
        <f>""</f>
        <v/>
      </c>
    </row>
    <row r="89">
      <c r="D89">
        <f>""</f>
        <v/>
      </c>
    </row>
    <row r="90">
      <c r="D90">
        <f>""</f>
        <v/>
      </c>
    </row>
    <row r="91">
      <c r="D91">
        <f>""</f>
        <v/>
      </c>
    </row>
    <row r="92">
      <c r="D92">
        <f>""</f>
        <v/>
      </c>
    </row>
    <row r="93">
      <c r="D93">
        <f>""</f>
        <v/>
      </c>
    </row>
    <row r="94">
      <c r="D94">
        <f>""</f>
        <v/>
      </c>
    </row>
    <row r="95">
      <c r="D95">
        <f>""</f>
        <v/>
      </c>
    </row>
    <row r="96">
      <c r="D96">
        <f>""</f>
        <v/>
      </c>
    </row>
    <row r="97">
      <c r="D97">
        <f>""</f>
        <v/>
      </c>
    </row>
    <row r="98">
      <c r="D98">
        <f>""</f>
        <v/>
      </c>
    </row>
    <row r="99">
      <c r="D99">
        <f>""</f>
        <v/>
      </c>
    </row>
    <row r="100">
      <c r="D100">
        <f>""</f>
        <v/>
      </c>
    </row>
    <row r="101">
      <c r="D101">
        <f>""</f>
        <v/>
      </c>
    </row>
  </sheetData>
  <mergeCells count="1">
    <mergeCell ref="A1:F1"/>
  </mergeCells>
  <conditionalFormatting sqref="B34:B37">
    <cfRule type="expression" priority="1" dxfId="1">
      <formula>B34&gt;0</formula>
    </cfRule>
    <cfRule type="expression" priority="2" dxfId="0">
      <formula>B34=0</formula>
    </cfRule>
  </conditionalFormatting>
  <conditionalFormatting sqref="B39:B41">
    <cfRule type="expression" priority="3" dxfId="0">
      <formula>B39="OK"</formula>
    </cfRule>
    <cfRule type="expression" priority="4" dxfId="1">
      <formula>B39="REVER"</formula>
    </cfRule>
    <cfRule type="expression" priority="5" dxfId="2">
      <formula>B39="A confirmar"</formula>
    </cfRule>
  </conditionalFormatting>
  <conditionalFormatting sqref="B42">
    <cfRule type="expression" priority="6" dxfId="0">
      <formula>B42="PRONTO PARA COMPARAÇÃO"</formula>
    </cfRule>
    <cfRule type="expression" priority="7" dxfId="1">
      <formula>B42="REVER DADOS"</formula>
    </cfRule>
    <cfRule type="expression" priority="8" dxfId="2">
      <formula>B42="SEM MOVIMENTOS"</formula>
    </cfRule>
  </conditionalFormatting>
  <dataValidations count="4">
    <dataValidation sqref="B3" showErrorMessage="1" showInputMessage="1" allowBlank="0" type="whole" operator="between">
      <formula1>1900</formula1>
      <formula2>9999</formula2>
    </dataValidation>
    <dataValidation sqref="B6" showErrorMessage="1" showInputMessage="1" allowBlank="0" type="list">
      <formula1>=$J$3:$J$4</formula1>
    </dataValidation>
    <dataValidation sqref="B8:B10" showErrorMessage="1" showInputMessage="1" allowBlank="1" errorTitle="Taxa inválida" error="Introduza uma percentagem entre 0% e 100%, confirmada pelo utilizador." type="decimal" operator="between">
      <formula1>0</formula1>
      <formula2>1</formula2>
    </dataValidation>
    <dataValidation sqref="B12:B14" showErrorMessage="1" showInputMessage="1" allowBlank="1" errorTitle="Valor inválido" error="Introduza um valor igual ou superior a zero." type="decimal" operator="greaterThanOrEqual">
      <formula1>0</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F43"/>
  <sheetViews>
    <sheetView showGridLines="0" workbookViewId="0">
      <pane ySplit="2" topLeftCell="A3" activePane="bottomLeft" state="frozen"/>
      <selection pane="bottomLeft" activeCell="A1" sqref="A1"/>
    </sheetView>
  </sheetViews>
  <sheetFormatPr baseColWidth="8" defaultRowHeight="15"/>
  <cols>
    <col width="25" customWidth="1" min="1" max="1"/>
    <col width="31" customWidth="1" min="2" max="2"/>
    <col width="28" customWidth="1" min="3" max="3"/>
    <col width="18" customWidth="1" min="4" max="4"/>
    <col width="18" customWidth="1" min="5" max="5"/>
    <col width="18" customWidth="1" min="6" max="6"/>
  </cols>
  <sheetData>
    <row r="1" ht="26" customHeight="1">
      <c r="A1" s="1" t="inlineStr">
        <is>
          <t>Instruções de utilização</t>
        </is>
      </c>
      <c r="B1" s="32" t="n"/>
      <c r="C1" s="32" t="n"/>
      <c r="D1" s="32" t="n"/>
      <c r="E1" s="32" t="n"/>
      <c r="F1" s="33" t="n"/>
    </row>
    <row r="3">
      <c r="A3" s="30" t="inlineStr">
        <is>
          <t>1. Objectivo do ficheiro</t>
        </is>
      </c>
    </row>
    <row r="4">
      <c r="A4" s="27" t="inlineStr">
        <is>
          <t>Este ficheiro organiza valores introduzidos pelo utilizador e compara, de forma aritmética e configurável, um cenário de tributação conjunta com um cenário de tributação separada. Não substitui a declaração aplicável, uma simulação oficial, aconselhamento fiscal ou validação de obrigações.</t>
        </is>
      </c>
    </row>
    <row r="6">
      <c r="A6" s="30" t="inlineStr">
        <is>
          <t>2. Sequência de utilização</t>
        </is>
      </c>
    </row>
    <row r="7">
      <c r="A7" s="27" t="inlineStr">
        <is>
          <t>1. Na folha «Parâmetros e Cálculo», indique o ano de referência e identifique os titulares apenas para organização interna.</t>
        </is>
      </c>
    </row>
    <row r="8">
      <c r="A8" s="27" t="inlineStr">
        <is>
          <t>2. Escolha o método de cálculo.</t>
        </is>
      </c>
    </row>
    <row r="9">
      <c r="A9" s="27" t="inlineStr">
        <is>
          <t>3. Se escolher «Taxa configurável», introduza as três taxas estimadas que decidiu utilizar.</t>
        </is>
      </c>
    </row>
    <row r="10">
      <c r="A10" s="27" t="inlineStr">
        <is>
          <t>4. Se escolher «Imposto final externo», introduza o imposto final antes de retenções para cada cenário.</t>
        </is>
      </c>
    </row>
    <row r="11">
      <c r="A11" s="27" t="inlineStr">
        <is>
          <t>5. Na folha «Dados do Casal», registe um movimento por linha.</t>
        </is>
      </c>
    </row>
    <row r="12">
      <c r="A12" s="27" t="inlineStr">
        <is>
          <t>6. Introduza percentagens de afetação para tributação conjunta e para cada titular na tributação separada.</t>
        </is>
      </c>
    </row>
    <row r="13">
      <c r="A13" s="27" t="inlineStr">
        <is>
          <t>7. Confirme que os controlos de repartição apresentam OK.</t>
        </is>
      </c>
    </row>
    <row r="14">
      <c r="A14" s="27" t="inlineStr">
        <is>
          <t>8. Confirme que o estado final é PRONTO PARA COMPARAÇÃO.</t>
        </is>
      </c>
    </row>
    <row r="15">
      <c r="A15" s="27" t="inlineStr">
        <is>
          <t>9. Consulte o resumo e o gráfico na folha «Painel».</t>
        </is>
      </c>
    </row>
    <row r="16">
      <c r="A16" s="27" t="inlineStr">
        <is>
          <t>10. Confirme pressupostos, valores e resultado na fonte oficial aplicável antes de tomar decisões ou submeter informação.</t>
        </is>
      </c>
    </row>
    <row r="18">
      <c r="A18" s="30" t="inlineStr">
        <is>
          <t>3. Significado das naturezas de movimento</t>
        </is>
      </c>
    </row>
    <row r="19">
      <c r="A19" s="12" t="inlineStr">
        <is>
          <t>Natureza</t>
        </is>
      </c>
      <c r="B19" s="12" t="inlineStr">
        <is>
          <t>Utilização no ficheiro</t>
        </is>
      </c>
    </row>
    <row r="20" ht="38" customHeight="1">
      <c r="A20" s="8" t="inlineStr">
        <is>
          <t>Rendimento a considerar</t>
        </is>
      </c>
      <c r="B20" s="8" t="inlineStr">
        <is>
          <t>Valor que o utilizador pretende incluir na base indicativa do cenário.</t>
        </is>
      </c>
    </row>
    <row r="21" ht="38" customHeight="1">
      <c r="A21" s="27" t="inlineStr">
        <is>
          <t>Ajustamento à base</t>
        </is>
      </c>
      <c r="B21" s="27" t="inlineStr">
        <is>
          <t>Correcção manual positiva ou negativa à base indicativa.</t>
        </is>
      </c>
    </row>
    <row r="22" ht="38" customHeight="1">
      <c r="A22" s="8" t="inlineStr">
        <is>
          <t>Dedução à coleta</t>
        </is>
      </c>
      <c r="B22" s="8" t="inlineStr">
        <is>
          <t>Valor registado apenas para efeitos de organização e, no método de taxa, de abatimento aritmético ao imposto bruto indicativo.</t>
        </is>
      </c>
    </row>
    <row r="23" ht="38" customHeight="1">
      <c r="A23" s="27" t="inlineStr">
        <is>
          <t>Retenção na fonte</t>
        </is>
      </c>
      <c r="B23" s="27" t="inlineStr">
        <is>
          <t>Valor usado para apurar o saldo estimado.</t>
        </is>
      </c>
    </row>
    <row r="25" ht="55" customHeight="1">
      <c r="A25" s="31" t="inlineStr">
        <is>
          <t>A classificação e a afetação dos valores são decisões do utilizador. O ficheiro não determina automaticamente se um valor deve ser considerado, repartido, deduzido ou excluído.</t>
        </is>
      </c>
    </row>
    <row r="27">
      <c r="A27" s="30" t="inlineStr">
        <is>
          <t>4. Métodos de cálculo</t>
        </is>
      </c>
    </row>
    <row r="28" ht="55" customHeight="1">
      <c r="A28" s="27" t="inlineStr">
        <is>
          <t>Taxa configurável: A base indicativa corresponde à soma dos rendimentos a considerar e dos ajustamentos à base. O imposto bruto indicativo resulta da multiplicação da base pela taxa introduzida. O imposto estimado após deduções corresponde ao imposto bruto indicativo menos as deduções registadas, nunca abaixo de zero.</t>
        </is>
      </c>
    </row>
    <row r="30" ht="55" customHeight="1">
      <c r="A30" s="27" t="inlineStr">
        <is>
          <t>Imposto final externo: Neste método, o utilizador introduz directamente o imposto final estimado antes de retenções para cada cenário. As deduções registadas permanecem visíveis para controlo, mas não são novamente subtraídas pelo ficheiro.</t>
        </is>
      </c>
    </row>
    <row r="32">
      <c r="A32" s="30" t="inlineStr">
        <is>
          <t>5. Leitura do saldo estimado</t>
        </is>
      </c>
    </row>
    <row r="33" ht="55" customHeight="1">
      <c r="A33" s="27" t="inlineStr">
        <is>
          <t>Saldo estimado = imposto estimado após deduções menos retenções na fonte registadas. Um saldo positivo representa um montante estimado a pagar; um saldo negativo representa um montante estimado a receber. Trata-se apenas de um resultado aritmético baseado nos dados e parâmetros introduzidos.</t>
        </is>
      </c>
    </row>
    <row r="35">
      <c r="A35" s="30" t="inlineStr">
        <is>
          <t>6. Exceções e controlos a resolver</t>
        </is>
      </c>
    </row>
    <row r="36" ht="100" customHeight="1">
      <c r="A36" s="27" t="inlineStr">
        <is>
          <t>• REVER na repartição separada: as percentagens dos Titulares A e B não totalizam 100%.
• REVER na repartição conjunta: a percentagem para conjunta não é 100%.
• Linhas incompletas: existe natureza preenchida sem todos os campos necessários.
• Parâmetros em falta: o método escolhido não tem todos os valores necessários.
• Controlos de totais por rever: os totais entre cenários não são consistentes com as percentagens introduzidas.
• Estado SEM MOVIMENTOS: não existem dados suficientes para calcular qualquer comparação.</t>
        </is>
      </c>
    </row>
    <row r="39">
      <c r="A39" s="30" t="inlineStr">
        <is>
          <t>7. Limites do modelo</t>
        </is>
      </c>
    </row>
    <row r="40" ht="55" customHeight="1">
      <c r="A40" s="31" t="inlineStr">
        <is>
          <t>O ficheiro não contém taxas, escalões, limites, prazos, regras de dedução, regras de repartição, regras de dependentes, regras de englobamento, validações de declaração ou conclusões legais. Não assume que uma opção seja mais favorável em todos os casos. Utilize valores confirmados e valide sempre o resultado na fonte oficial aplicável.</t>
        </is>
      </c>
    </row>
    <row r="42">
      <c r="A42" s="30" t="inlineStr">
        <is>
          <t>8. Protecção e edição</t>
        </is>
      </c>
    </row>
    <row r="43" ht="55" customHeight="1">
      <c r="A43" s="27" t="inlineStr">
        <is>
          <t>As células amarelas são destinadas à introdução manual. As células com fórmulas estão assinaladas para reduzir o risco de alteração acidental. Para substituir os exemplos, edite ou elimine os valores nas células amarelas da folha «Dados do Casal», sem apagar fórmulas, validações ou cabeçalhos.</t>
        </is>
      </c>
    </row>
  </sheetData>
  <mergeCells count="1">
    <mergeCell ref="A1:F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2026-09-02T09:42:16Z</dcterms:created>
  <dcterms:modified xmlns:dcterms="http://purl.org/dc/terms/" xmlns:xsi="http://www.w3.org/2001/XMLSchema-instance" xsi:type="dcterms:W3CDTF">2026-09-02T09:42:16Z</dcterms:modified>
</cp:coreProperties>
</file>