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Mapa de Duodécimo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'Mapa de Duodécimos'!$A$7:$AI$107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pt-PT]"/>
    <numFmt numFmtId="165" formatCode="d/m/yyyy"/>
    <numFmt numFmtId="166" formatCode="0.00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b val="1"/>
      <color rgb="001F2933"/>
      <sz val="10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b val="1"/>
      <color rgb="000B4F6C"/>
      <sz val="14"/>
    </font>
  </fonts>
  <fills count="12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FF3D6"/>
      </patternFill>
    </fill>
    <fill>
      <patternFill patternType="solid">
        <fgColor rgb="00E7ECEF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FCE8B2"/>
      </patternFill>
    </fill>
    <fill>
      <patternFill patternType="solid">
        <fgColor rgb="00146B4A"/>
      </patternFill>
    </fill>
    <fill>
      <patternFill patternType="solid">
        <fgColor rgb="00D9EAD3"/>
      </patternFill>
    </fill>
    <fill>
      <patternFill patternType="solid">
        <fgColor rgb="00F4CCCC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5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top" wrapText="1"/>
    </xf>
    <xf numFmtId="0" fontId="7" fillId="4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center" vertical="center"/>
    </xf>
    <xf numFmtId="164" fontId="6" fillId="8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3" borderId="1" applyAlignment="1" applyProtection="1" pivotButton="0" quotePrefix="0" xfId="0">
      <alignment horizontal="center" vertical="center"/>
      <protection locked="0" hidden="0"/>
    </xf>
    <xf numFmtId="0" fontId="3" fillId="3" borderId="1" applyAlignment="1" applyProtection="1" pivotButton="0" quotePrefix="0" xfId="0">
      <alignment horizontal="center" vertical="center"/>
      <protection locked="0" hidden="0"/>
    </xf>
    <xf numFmtId="0" fontId="3" fillId="3" borderId="1" applyAlignment="1" applyProtection="1" pivotButton="0" quotePrefix="0" xfId="0">
      <alignment horizontal="left" vertical="top" wrapText="1"/>
      <protection locked="0" hidden="0"/>
    </xf>
    <xf numFmtId="166" fontId="3" fillId="3" borderId="1" applyAlignment="1" applyProtection="1" pivotButton="0" quotePrefix="0" xfId="0">
      <alignment horizontal="center" vertical="center"/>
      <protection locked="0" hidden="0"/>
    </xf>
    <xf numFmtId="164" fontId="3" fillId="3" borderId="1" applyAlignment="1" applyProtection="1" pivotButton="0" quotePrefix="0" xfId="0">
      <alignment horizontal="center" vertical="center"/>
      <protection locked="0" hidden="0"/>
    </xf>
    <xf numFmtId="10" fontId="3" fillId="3" borderId="1" applyAlignment="1" applyProtection="1" pivotButton="0" quotePrefix="0" xfId="0">
      <alignment horizontal="center" vertical="center"/>
      <protection locked="0" hidden="0"/>
    </xf>
    <xf numFmtId="166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0" borderId="1" applyAlignment="1" pivotButton="0" quotePrefix="0" xfId="0">
      <alignment horizontal="left" vertical="top" wrapText="1"/>
    </xf>
    <xf numFmtId="1" fontId="3" fillId="3" borderId="1" applyAlignment="1" applyProtection="1" pivotButton="0" quotePrefix="0" xfId="0">
      <alignment horizontal="left" vertical="top" wrapText="1"/>
      <protection locked="0" hidden="0"/>
    </xf>
    <xf numFmtId="0" fontId="3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top" wrapText="1"/>
    </xf>
    <xf numFmtId="166" fontId="3" fillId="4" borderId="1" applyAlignment="1" pivotButton="0" quotePrefix="0" xfId="0">
      <alignment horizontal="left" vertical="top" wrapText="1"/>
    </xf>
    <xf numFmtId="166" fontId="3" fillId="3" borderId="1" applyAlignment="1" applyProtection="1" pivotButton="0" quotePrefix="0" xfId="0">
      <alignment horizontal="left" vertical="top" wrapText="1"/>
      <protection locked="0" hidden="0"/>
    </xf>
    <xf numFmtId="10" fontId="3" fillId="3" borderId="1" applyAlignment="1" applyProtection="1" pivotButton="0" quotePrefix="0" xfId="0">
      <alignment horizontal="left" vertical="top" wrapText="1"/>
      <protection locked="0" hidden="0"/>
    </xf>
    <xf numFmtId="0" fontId="4" fillId="7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165" fontId="3" fillId="3" borderId="1" applyAlignment="1" applyProtection="1" pivotButton="0" quotePrefix="0" xfId="0">
      <alignment horizontal="left" vertical="top" wrapText="1"/>
      <protection locked="0" hidden="0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left" vertical="top" wrapText="1"/>
    </xf>
    <xf numFmtId="0" fontId="3" fillId="10" borderId="1" applyAlignment="1" pivotButton="0" quotePrefix="0" xfId="0">
      <alignment horizontal="left" vertical="top" wrapText="1"/>
    </xf>
    <xf numFmtId="0" fontId="3" fillId="11" borderId="1" applyAlignment="1" pivotButton="0" quotePrefix="0" xfId="0">
      <alignment horizontal="left" vertical="top" wrapText="1"/>
    </xf>
    <xf numFmtId="164" fontId="7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6" fillId="8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6" fontId="3" fillId="3" borderId="1" applyAlignment="1" applyProtection="1" pivotButton="0" quotePrefix="0" xfId="0">
      <alignment horizontal="center" vertical="center"/>
      <protection locked="0" hidden="0"/>
    </xf>
    <xf numFmtId="164" fontId="3" fillId="3" borderId="1" applyAlignment="1" applyProtection="1" pivotButton="0" quotePrefix="0" xfId="0">
      <alignment horizontal="center" vertical="center"/>
      <protection locked="0" hidden="0"/>
    </xf>
    <xf numFmtId="166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left" vertical="top" wrapText="1"/>
    </xf>
    <xf numFmtId="166" fontId="3" fillId="3" borderId="1" applyAlignment="1" applyProtection="1" pivotButton="0" quotePrefix="0" xfId="0">
      <alignment horizontal="left" vertical="top" wrapText="1"/>
      <protection locked="0" hidden="0"/>
    </xf>
  </cellXfs>
  <cellStyles count="1">
    <cellStyle name="Normal" xfId="0" builtinId="0" hidden="0"/>
  </cellStyles>
  <dxfs count="5">
    <dxf>
      <fill>
        <patternFill patternType="solid">
          <fgColor rgb="00FCE8B2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DCE6F1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Duodécimos brutos por período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'Painel'!C21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'Painel'!$A$22:$A$33</f>
            </numRef>
          </cat>
          <val>
            <numRef>
              <f>'Painel'!$C$22:$C$33</f>
            </numRef>
          </val>
        </ser>
        <ser>
          <idx val="1"/>
          <order val="1"/>
          <tx>
            <strRef>
              <f>'Painel'!D21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'Painel'!$A$22:$A$33</f>
            </numRef>
          </cat>
          <val>
            <numRef>
              <f>'Painel'!$D$22:$D$33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Período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de controlo dos registos</a:t>
            </a:r>
          </a:p>
        </rich>
      </tx>
    </title>
    <plotArea>
      <pieChart>
        <varyColors val="1"/>
        <ser>
          <idx val="0"/>
          <order val="0"/>
          <tx>
            <strRef>
              <f>'Painel'!I22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'Painel'!$H$23:$H$29</f>
            </numRef>
          </cat>
          <val>
            <numRef>
              <f>'Painel'!$I$23:$I$29</f>
            </numRef>
          </val>
        </ser>
        <dLbls>
          <showVal val="1"/>
          <showCatName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5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21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e_duodecimos_map" displayName="table_duodecimos_map" ref="A7:AI107" headerRowCount="1">
  <autoFilter ref="A7:AI107"/>
  <tableColumns count="35">
    <tableColumn id="1" name="Nº"/>
    <tableColumn id="2" name="Período"/>
    <tableColumn id="3" name="Código"/>
    <tableColumn id="4" name="Pessoa / colaborador"/>
    <tableColumn id="5" name="Tipo de relação"/>
    <tableColumn id="6" name="Centro de custo"/>
    <tableColumn id="7" name="Subsídio de férias — modalidade"/>
    <tableColumn id="8" name="Subsídio de Natal — modalidade"/>
    <tableColumn id="9" name="Fator férias manual"/>
    <tableColumn id="10" name="Fator Natal manual"/>
    <tableColumn id="11" name="Remuneração mensal de referência"/>
    <tableColumn id="12" name="Fração férias manual"/>
    <tableColumn id="13" name="Fração Natal manual"/>
    <tableColumn id="14" name="Taxa SS trabalhador manual"/>
    <tableColumn id="15" name="Taxa IRS manual"/>
    <tableColumn id="16" name="Taxa SS entidade manual"/>
    <tableColumn id="17" name="Estado operacional"/>
    <tableColumn id="18" name="Observações"/>
    <tableColumn id="19" name="Fator férias aplicado"/>
    <tableColumn id="20" name="Fator Natal aplicado"/>
    <tableColumn id="21" name="Fração férias aplicada"/>
    <tableColumn id="22" name="Fração Natal aplicada"/>
    <tableColumn id="23" name="Duodécimo férias bruto"/>
    <tableColumn id="24" name="Duodécimo Natal bruto"/>
    <tableColumn id="25" name="Total duodécimos brutos"/>
    <tableColumn id="26" name="Remuneração bruta processada"/>
    <tableColumn id="27" name="Taxa SS trabalhador aplicada"/>
    <tableColumn id="28" name="Taxa IRS aplicada"/>
    <tableColumn id="29" name="Taxa SS entidade aplicada"/>
    <tableColumn id="30" name="SS trabalhador estimada"/>
    <tableColumn id="31" name="Retenção IRS estimada"/>
    <tableColumn id="32" name="Líquido estimado"/>
    <tableColumn id="33" name="SS entidade estimada"/>
    <tableColumn id="34" name="Custo total estimado"/>
    <tableColumn id="35" name="Estado de contro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30" customWidth="1" min="4" max="4"/>
    <col width="22" customWidth="1" min="5" max="5"/>
    <col width="4" customWidth="1" min="6" max="6"/>
    <col width="28" customWidth="1" min="7" max="7"/>
    <col width="18" customWidth="1" min="8" max="8"/>
    <col width="16" customWidth="1" min="9" max="9"/>
    <col width="4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</cols>
  <sheetData>
    <row r="1" ht="30" customHeight="1">
      <c r="A1" s="1" t="inlineStr">
        <is>
          <t>Mapa de Duodécimos — Painel de controlo</t>
        </is>
      </c>
    </row>
    <row r="2">
      <c r="A2" s="2" t="inlineStr">
        <is>
          <t>Planeamento e controlo de subsídios de férias e de Natal processados em duodécimos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/>
    <row r="4">
      <c r="A4" s="4" t="inlineStr">
        <is>
          <t>Ano do mapa</t>
        </is>
      </c>
      <c r="B4" s="5">
        <f>'Parâmetros'!$B$4</f>
        <v/>
      </c>
      <c r="D4" s="4" t="inlineStr">
        <is>
          <t>Fonte de confirmação registada</t>
        </is>
      </c>
      <c r="E4" s="6">
        <f>IF('Parâmetros'!$B$15="","Por indicar","Indicada")</f>
        <v/>
      </c>
    </row>
    <row r="5"/>
    <row r="6"/>
    <row r="7" ht="32" customHeight="1">
      <c r="A7" s="7" t="inlineStr">
        <is>
          <t>Registos introduzidos no ano</t>
        </is>
      </c>
      <c r="B7" s="8">
        <f>IFERROR(COUNTIFS('Mapa de Duodécimos'!$B$8:$B$107,"&gt;="&amp;DATE('Parâmetros'!$B$4,1,1),'Mapa de Duodécimos'!$B$8:$B$107,"&lt;"&amp;DATE('Parâmetros'!$B$4+1,1,1)),0)</f>
        <v/>
      </c>
      <c r="D7" s="7" t="inlineStr">
        <is>
          <t>Registos prontos</t>
        </is>
      </c>
      <c r="E7" s="8">
        <f>IFERROR(COUNTIFS('Mapa de Duodécimos'!$B$8:$B$107,"&gt;="&amp;DATE('Parâmetros'!$B$4,1,1),'Mapa de Duodécimos'!$B$8:$B$107,"&lt;"&amp;DATE('Parâmetros'!$B$4+1,1,1),'Mapa de Duodécimos'!$AI$8:$AI$107,"Pronto"),0)</f>
        <v/>
      </c>
      <c r="G7" s="7" t="inlineStr">
        <is>
          <t>Registos a rever</t>
        </is>
      </c>
      <c r="H7" s="8">
        <f>IFERROR(B7-E7-COUNTIFS('Mapa de Duodécimos'!$B$8:$B$107,"&gt;="&amp;DATE('Parâmetros'!$B$4,1,1),'Mapa de Duodécimos'!$B$8:$B$107,"&lt;"&amp;DATE('Parâmetros'!$B$4+1,1,1),'Mapa de Duodécimos'!$AI$8:$AI$107,"Excluído")-COUNTIFS('Mapa de Duodécimos'!$B$8:$B$107,"&gt;="&amp;DATE('Parâmetros'!$B$4,1,1),'Mapa de Duodécimos'!$B$8:$B$107,"&lt;"&amp;DATE('Parâmetros'!$B$4+1,1,1),'Mapa de Duodécimos'!$AI$8:$AI$107,"Fora do mapa"),0)</f>
        <v/>
      </c>
    </row>
    <row r="8"/>
    <row r="9"/>
    <row r="10"/>
    <row r="11" ht="32" customHeight="1">
      <c r="A11" s="7" t="inlineStr">
        <is>
          <t>Duodécimos de férias brutos</t>
        </is>
      </c>
      <c r="B11" s="53">
        <f>IFERROR(SUMIFS('Mapa de Duodécimos'!$W$8:$W$107,'Mapa de Duodécimos'!$B$8:$B$107,"&gt;="&amp;DATE('Parâmetros'!$B$4,1,1),'Mapa de Duodécimos'!$B$8:$B$107,"&lt;"&amp;DATE('Parâmetros'!$B$4+1,1,1),'Mapa de Duodécimos'!$AI$8:$AI$107,"Pronto"),0)</f>
        <v/>
      </c>
      <c r="D11" s="7" t="inlineStr">
        <is>
          <t>Duodécimos de Natal brutos</t>
        </is>
      </c>
      <c r="E11" s="53">
        <f>IFERROR(SUMIFS('Mapa de Duodécimos'!$X$8:$X$107,'Mapa de Duodécimos'!$B$8:$B$107,"&gt;="&amp;DATE('Parâmetros'!$B$4,1,1),'Mapa de Duodécimos'!$B$8:$B$107,"&lt;"&amp;DATE('Parâmetros'!$B$4+1,1,1),'Mapa de Duodécimos'!$AI$8:$AI$107,"Pronto"),0)</f>
        <v/>
      </c>
      <c r="G11" s="7" t="inlineStr">
        <is>
          <t>Total de duodécimos brutos</t>
        </is>
      </c>
      <c r="H11" s="53">
        <f>IFERROR(B11+E11,0)</f>
        <v/>
      </c>
    </row>
    <row r="12"/>
    <row r="13"/>
    <row r="14"/>
    <row r="15" ht="32" customHeight="1">
      <c r="A15" s="7" t="inlineStr">
        <is>
          <t>Custo total estimado</t>
        </is>
      </c>
      <c r="B15" s="53">
        <f>IFERROR(IF(COUNTIFS('Mapa de Duodécimos'!$B$8:$B$107,"&gt;="&amp;DATE('Parâmetros'!$B$4,1,1),'Mapa de Duodécimos'!$B$8:$B$107,"&lt;"&amp;DATE('Parâmetros'!$B$4+1,1,1),'Mapa de Duodécimos'!$AI$8:$AI$107,"Pronto",'Mapa de Duodécimos'!$AH$8:$AH$107,"&gt;=0")=0,"",SUMIFS('Mapa de Duodécimos'!$AH$8:$AH$107,'Mapa de Duodécimos'!$B$8:$B$107,"&gt;="&amp;DATE('Parâmetros'!$B$4,1,1),'Mapa de Duodécimos'!$B$8:$B$107,"&lt;"&amp;DATE('Parâmetros'!$B$4+1,1,1),'Mapa de Duodécimos'!$AI$8:$AI$107,"Pronto")),"")</f>
        <v/>
      </c>
      <c r="D15" s="7" t="inlineStr">
        <is>
          <t>Taxas padrão configuradas</t>
        </is>
      </c>
      <c r="E15" s="8">
        <f>IF(AND('Parâmetros'!$B$10="",'Parâmetros'!$B$11="",'Parâmetros'!$B$12=""),"Não","Parcialmente ou totalmente")</f>
        <v/>
      </c>
    </row>
    <row r="16"/>
    <row r="17"/>
    <row r="18"/>
    <row r="19"/>
    <row r="20"/>
    <row r="21">
      <c r="A21" s="10" t="inlineStr">
        <is>
          <t>Período</t>
        </is>
      </c>
      <c r="B21" s="10" t="inlineStr">
        <is>
          <t>Remuneração de referência</t>
        </is>
      </c>
      <c r="C21" s="10" t="inlineStr">
        <is>
          <t>Duodécimos de férias</t>
        </is>
      </c>
      <c r="D21" s="10" t="inlineStr">
        <is>
          <t>Duodécimos de Natal</t>
        </is>
      </c>
      <c r="E21" s="10" t="inlineStr">
        <is>
          <t>Total de duodécimos</t>
        </is>
      </c>
      <c r="F21" s="10" t="inlineStr">
        <is>
          <t>Custo total estimado</t>
        </is>
      </c>
    </row>
    <row r="22">
      <c r="A22" s="11">
        <f>IFERROR(DATE('Parâmetros'!$B$4,ROW()-21,1),"")</f>
        <v/>
      </c>
      <c r="B22" s="54">
        <f>IFERROR(SUMIFS('Mapa de Duodécimos'!$K$8:$K$107,'Mapa de Duodécimos'!$B$8:$B$107,"&gt;="&amp;A22,'Mapa de Duodécimos'!$B$8:$B$107,"&lt;"&amp;DATE(YEAR(A22),MONTH(A22)+1,1),'Mapa de Duodécimos'!$AI$8:$AI$107,"Pronto"),0)</f>
        <v/>
      </c>
      <c r="C22" s="54">
        <f>IFERROR(SUMIFS('Mapa de Duodécimos'!$W$8:$W$107,'Mapa de Duodécimos'!$B$8:$B$107,"&gt;="&amp;A22,'Mapa de Duodécimos'!$B$8:$B$107,"&lt;"&amp;DATE(YEAR(A22),MONTH(A22)+1,1),'Mapa de Duodécimos'!$AI$8:$AI$107,"Pronto"),0)</f>
        <v/>
      </c>
      <c r="D22" s="54">
        <f>IFERROR(SUMIFS('Mapa de Duodécimos'!$X$8:$X$107,'Mapa de Duodécimos'!$B$8:$B$107,"&gt;="&amp;A22,'Mapa de Duodécimos'!$B$8:$B$107,"&lt;"&amp;DATE(YEAR(A22),MONTH(A22)+1,1),'Mapa de Duodécimos'!$AI$8:$AI$107,"Pronto"),0)</f>
        <v/>
      </c>
      <c r="E22" s="54">
        <f>IFERROR(C22+D22,0)</f>
        <v/>
      </c>
      <c r="F22" s="54">
        <f>IFERROR(IF(COUNTIFS('Mapa de Duodécimos'!$B$8:$B$107,"&gt;="&amp;A22,'Mapa de Duodécimos'!$B$8:$B$107,"&lt;"&amp;DATE(YEAR(A22),MONTH(A22)+1,1),'Mapa de Duodécimos'!$AI$8:$AI$107,"Pronto",'Mapa de Duodécimos'!$AH$8:$AH$107,"&gt;=0")=0,"",SUMIFS('Mapa de Duodécimos'!$AH$8:$AH$107,'Mapa de Duodécimos'!$B$8:$B$107,"&gt;="&amp;A22,'Mapa de Duodécimos'!$B$8:$B$107,"&lt;"&amp;DATE(YEAR(A22),MONTH(A22)+1,1),'Mapa de Duodécimos'!$AI$8:$AI$107,"Pronto")),"")</f>
        <v/>
      </c>
      <c r="H22" s="10" t="inlineStr">
        <is>
          <t>Estado de controlo</t>
        </is>
      </c>
      <c r="I22" s="10" t="inlineStr">
        <is>
          <t>Nº de registos</t>
        </is>
      </c>
    </row>
    <row r="23">
      <c r="A23" s="13">
        <f>IFERROR(DATE('Parâmetros'!$B$4,ROW()-21,1),"")</f>
        <v/>
      </c>
      <c r="B23" s="55">
        <f>IFERROR(SUMIFS('Mapa de Duodécimos'!$K$8:$K$107,'Mapa de Duodécimos'!$B$8:$B$107,"&gt;="&amp;A23,'Mapa de Duodécimos'!$B$8:$B$107,"&lt;"&amp;DATE(YEAR(A23),MONTH(A23)+1,1),'Mapa de Duodécimos'!$AI$8:$AI$107,"Pronto"),0)</f>
        <v/>
      </c>
      <c r="C23" s="55">
        <f>IFERROR(SUMIFS('Mapa de Duodécimos'!$W$8:$W$107,'Mapa de Duodécimos'!$B$8:$B$107,"&gt;="&amp;A23,'Mapa de Duodécimos'!$B$8:$B$107,"&lt;"&amp;DATE(YEAR(A23),MONTH(A23)+1,1),'Mapa de Duodécimos'!$AI$8:$AI$107,"Pronto"),0)</f>
        <v/>
      </c>
      <c r="D23" s="55">
        <f>IFERROR(SUMIFS('Mapa de Duodécimos'!$X$8:$X$107,'Mapa de Duodécimos'!$B$8:$B$107,"&gt;="&amp;A23,'Mapa de Duodécimos'!$B$8:$B$107,"&lt;"&amp;DATE(YEAR(A23),MONTH(A23)+1,1),'Mapa de Duodécimos'!$AI$8:$AI$107,"Pronto"),0)</f>
        <v/>
      </c>
      <c r="E23" s="55">
        <f>IFERROR(C23+D23,0)</f>
        <v/>
      </c>
      <c r="F23" s="55">
        <f>IFERROR(IF(COUNTIFS('Mapa de Duodécimos'!$B$8:$B$107,"&gt;="&amp;A23,'Mapa de Duodécimos'!$B$8:$B$107,"&lt;"&amp;DATE(YEAR(A23),MONTH(A23)+1,1),'Mapa de Duodécimos'!$AI$8:$AI$107,"Pronto",'Mapa de Duodécimos'!$AH$8:$AH$107,"&gt;=0")=0,"",SUMIFS('Mapa de Duodécimos'!$AH$8:$AH$107,'Mapa de Duodécimos'!$B$8:$B$107,"&gt;="&amp;A23,'Mapa de Duodécimos'!$B$8:$B$107,"&lt;"&amp;DATE(YEAR(A23),MONTH(A23)+1,1),'Mapa de Duodécimos'!$AI$8:$AI$107,"Pronto")),"")</f>
        <v/>
      </c>
      <c r="H23" s="15" t="inlineStr">
        <is>
          <t>Pronto</t>
        </is>
      </c>
      <c r="I23" s="15">
        <f>IFERROR(COUNTIFS('Mapa de Duodécimos'!$B$8:$B$107,"&gt;="&amp;DATE('Parâmetros'!$B$4,1,1),'Mapa de Duodécimos'!$B$8:$B$107,"&lt;"&amp;DATE('Parâmetros'!$B$4+1,1,1),'Mapa de Duodécimos'!$AI$8:$AI$107,H23),0)</f>
        <v/>
      </c>
    </row>
    <row r="24">
      <c r="A24" s="11">
        <f>IFERROR(DATE('Parâmetros'!$B$4,ROW()-21,1),"")</f>
        <v/>
      </c>
      <c r="B24" s="54">
        <f>IFERROR(SUMIFS('Mapa de Duodécimos'!$K$8:$K$107,'Mapa de Duodécimos'!$B$8:$B$107,"&gt;="&amp;A24,'Mapa de Duodécimos'!$B$8:$B$107,"&lt;"&amp;DATE(YEAR(A24),MONTH(A24)+1,1),'Mapa de Duodécimos'!$AI$8:$AI$107,"Pronto"),0)</f>
        <v/>
      </c>
      <c r="C24" s="54">
        <f>IFERROR(SUMIFS('Mapa de Duodécimos'!$W$8:$W$107,'Mapa de Duodécimos'!$B$8:$B$107,"&gt;="&amp;A24,'Mapa de Duodécimos'!$B$8:$B$107,"&lt;"&amp;DATE(YEAR(A24),MONTH(A24)+1,1),'Mapa de Duodécimos'!$AI$8:$AI$107,"Pronto"),0)</f>
        <v/>
      </c>
      <c r="D24" s="54">
        <f>IFERROR(SUMIFS('Mapa de Duodécimos'!$X$8:$X$107,'Mapa de Duodécimos'!$B$8:$B$107,"&gt;="&amp;A24,'Mapa de Duodécimos'!$B$8:$B$107,"&lt;"&amp;DATE(YEAR(A24),MONTH(A24)+1,1),'Mapa de Duodécimos'!$AI$8:$AI$107,"Pronto"),0)</f>
        <v/>
      </c>
      <c r="E24" s="54">
        <f>IFERROR(C24+D24,0)</f>
        <v/>
      </c>
      <c r="F24" s="54">
        <f>IFERROR(IF(COUNTIFS('Mapa de Duodécimos'!$B$8:$B$107,"&gt;="&amp;A24,'Mapa de Duodécimos'!$B$8:$B$107,"&lt;"&amp;DATE(YEAR(A24),MONTH(A24)+1,1),'Mapa de Duodécimos'!$AI$8:$AI$107,"Pronto",'Mapa de Duodécimos'!$AH$8:$AH$107,"&gt;=0")=0,"",SUMIFS('Mapa de Duodécimos'!$AH$8:$AH$107,'Mapa de Duodécimos'!$B$8:$B$107,"&gt;="&amp;A24,'Mapa de Duodécimos'!$B$8:$B$107,"&lt;"&amp;DATE(YEAR(A24),MONTH(A24)+1,1),'Mapa de Duodécimos'!$AI$8:$AI$107,"Pronto")),"")</f>
        <v/>
      </c>
      <c r="H24" s="16" t="inlineStr">
        <is>
          <t>Dados em falta</t>
        </is>
      </c>
      <c r="I24" s="16">
        <f>IFERROR(COUNTIFS('Mapa de Duodécimos'!$B$8:$B$107,"&gt;="&amp;DATE('Parâmetros'!$B$4,1,1),'Mapa de Duodécimos'!$B$8:$B$107,"&lt;"&amp;DATE('Parâmetros'!$B$4+1,1,1),'Mapa de Duodécimos'!$AI$8:$AI$107,H24),0)</f>
        <v/>
      </c>
    </row>
    <row r="25">
      <c r="A25" s="13">
        <f>IFERROR(DATE('Parâmetros'!$B$4,ROW()-21,1),"")</f>
        <v/>
      </c>
      <c r="B25" s="55">
        <f>IFERROR(SUMIFS('Mapa de Duodécimos'!$K$8:$K$107,'Mapa de Duodécimos'!$B$8:$B$107,"&gt;="&amp;A25,'Mapa de Duodécimos'!$B$8:$B$107,"&lt;"&amp;DATE(YEAR(A25),MONTH(A25)+1,1),'Mapa de Duodécimos'!$AI$8:$AI$107,"Pronto"),0)</f>
        <v/>
      </c>
      <c r="C25" s="55">
        <f>IFERROR(SUMIFS('Mapa de Duodécimos'!$W$8:$W$107,'Mapa de Duodécimos'!$B$8:$B$107,"&gt;="&amp;A25,'Mapa de Duodécimos'!$B$8:$B$107,"&lt;"&amp;DATE(YEAR(A25),MONTH(A25)+1,1),'Mapa de Duodécimos'!$AI$8:$AI$107,"Pronto"),0)</f>
        <v/>
      </c>
      <c r="D25" s="55">
        <f>IFERROR(SUMIFS('Mapa de Duodécimos'!$X$8:$X$107,'Mapa de Duodécimos'!$B$8:$B$107,"&gt;="&amp;A25,'Mapa de Duodécimos'!$B$8:$B$107,"&lt;"&amp;DATE(YEAR(A25),MONTH(A25)+1,1),'Mapa de Duodécimos'!$AI$8:$AI$107,"Pronto"),0)</f>
        <v/>
      </c>
      <c r="E25" s="55">
        <f>IFERROR(C25+D25,0)</f>
        <v/>
      </c>
      <c r="F25" s="55">
        <f>IFERROR(IF(COUNTIFS('Mapa de Duodécimos'!$B$8:$B$107,"&gt;="&amp;A25,'Mapa de Duodécimos'!$B$8:$B$107,"&lt;"&amp;DATE(YEAR(A25),MONTH(A25)+1,1),'Mapa de Duodécimos'!$AI$8:$AI$107,"Pronto",'Mapa de Duodécimos'!$AH$8:$AH$107,"&gt;=0")=0,"",SUMIFS('Mapa de Duodécimos'!$AH$8:$AH$107,'Mapa de Duodécimos'!$B$8:$B$107,"&gt;="&amp;A25,'Mapa de Duodécimos'!$B$8:$B$107,"&lt;"&amp;DATE(YEAR(A25),MONTH(A25)+1,1),'Mapa de Duodécimos'!$AI$8:$AI$107,"Pronto")),"")</f>
        <v/>
      </c>
      <c r="H25" s="15" t="inlineStr">
        <is>
          <t>Duplicado</t>
        </is>
      </c>
      <c r="I25" s="15">
        <f>IFERROR(COUNTIFS('Mapa de Duodécimos'!$B$8:$B$107,"&gt;="&amp;DATE('Parâmetros'!$B$4,1,1),'Mapa de Duodécimos'!$B$8:$B$107,"&lt;"&amp;DATE('Parâmetros'!$B$4+1,1,1),'Mapa de Duodécimos'!$AI$8:$AI$107,H25),0)</f>
        <v/>
      </c>
    </row>
    <row r="26">
      <c r="A26" s="11">
        <f>IFERROR(DATE('Parâmetros'!$B$4,ROW()-21,1),"")</f>
        <v/>
      </c>
      <c r="B26" s="54">
        <f>IFERROR(SUMIFS('Mapa de Duodécimos'!$K$8:$K$107,'Mapa de Duodécimos'!$B$8:$B$107,"&gt;="&amp;A26,'Mapa de Duodécimos'!$B$8:$B$107,"&lt;"&amp;DATE(YEAR(A26),MONTH(A26)+1,1),'Mapa de Duodécimos'!$AI$8:$AI$107,"Pronto"),0)</f>
        <v/>
      </c>
      <c r="C26" s="54">
        <f>IFERROR(SUMIFS('Mapa de Duodécimos'!$W$8:$W$107,'Mapa de Duodécimos'!$B$8:$B$107,"&gt;="&amp;A26,'Mapa de Duodécimos'!$B$8:$B$107,"&lt;"&amp;DATE(YEAR(A26),MONTH(A26)+1,1),'Mapa de Duodécimos'!$AI$8:$AI$107,"Pronto"),0)</f>
        <v/>
      </c>
      <c r="D26" s="54">
        <f>IFERROR(SUMIFS('Mapa de Duodécimos'!$X$8:$X$107,'Mapa de Duodécimos'!$B$8:$B$107,"&gt;="&amp;A26,'Mapa de Duodécimos'!$B$8:$B$107,"&lt;"&amp;DATE(YEAR(A26),MONTH(A26)+1,1),'Mapa de Duodécimos'!$AI$8:$AI$107,"Pronto"),0)</f>
        <v/>
      </c>
      <c r="E26" s="54">
        <f>IFERROR(C26+D26,0)</f>
        <v/>
      </c>
      <c r="F26" s="54">
        <f>IFERROR(IF(COUNTIFS('Mapa de Duodécimos'!$B$8:$B$107,"&gt;="&amp;A26,'Mapa de Duodécimos'!$B$8:$B$107,"&lt;"&amp;DATE(YEAR(A26),MONTH(A26)+1,1),'Mapa de Duodécimos'!$AI$8:$AI$107,"Pronto",'Mapa de Duodécimos'!$AH$8:$AH$107,"&gt;=0")=0,"",SUMIFS('Mapa de Duodécimos'!$AH$8:$AH$107,'Mapa de Duodécimos'!$B$8:$B$107,"&gt;="&amp;A26,'Mapa de Duodécimos'!$B$8:$B$107,"&lt;"&amp;DATE(YEAR(A26),MONTH(A26)+1,1),'Mapa de Duodécimos'!$AI$8:$AI$107,"Pronto")),"")</f>
        <v/>
      </c>
      <c r="H26" s="16" t="inlineStr">
        <is>
          <t>Rever valores</t>
        </is>
      </c>
      <c r="I26" s="16">
        <f>IFERROR(COUNTIFS('Mapa de Duodécimos'!$B$8:$B$107,"&gt;="&amp;DATE('Parâmetros'!$B$4,1,1),'Mapa de Duodécimos'!$B$8:$B$107,"&lt;"&amp;DATE('Parâmetros'!$B$4+1,1,1),'Mapa de Duodécimos'!$AI$8:$AI$107,H26),0)</f>
        <v/>
      </c>
    </row>
    <row r="27">
      <c r="A27" s="13">
        <f>IFERROR(DATE('Parâmetros'!$B$4,ROW()-21,1),"")</f>
        <v/>
      </c>
      <c r="B27" s="55">
        <f>IFERROR(SUMIFS('Mapa de Duodécimos'!$K$8:$K$107,'Mapa de Duodécimos'!$B$8:$B$107,"&gt;="&amp;A27,'Mapa de Duodécimos'!$B$8:$B$107,"&lt;"&amp;DATE(YEAR(A27),MONTH(A27)+1,1),'Mapa de Duodécimos'!$AI$8:$AI$107,"Pronto"),0)</f>
        <v/>
      </c>
      <c r="C27" s="55">
        <f>IFERROR(SUMIFS('Mapa de Duodécimos'!$W$8:$W$107,'Mapa de Duodécimos'!$B$8:$B$107,"&gt;="&amp;A27,'Mapa de Duodécimos'!$B$8:$B$107,"&lt;"&amp;DATE(YEAR(A27),MONTH(A27)+1,1),'Mapa de Duodécimos'!$AI$8:$AI$107,"Pronto"),0)</f>
        <v/>
      </c>
      <c r="D27" s="55">
        <f>IFERROR(SUMIFS('Mapa de Duodécimos'!$X$8:$X$107,'Mapa de Duodécimos'!$B$8:$B$107,"&gt;="&amp;A27,'Mapa de Duodécimos'!$B$8:$B$107,"&lt;"&amp;DATE(YEAR(A27),MONTH(A27)+1,1),'Mapa de Duodécimos'!$AI$8:$AI$107,"Pronto"),0)</f>
        <v/>
      </c>
      <c r="E27" s="55">
        <f>IFERROR(C27+D27,0)</f>
        <v/>
      </c>
      <c r="F27" s="55">
        <f>IFERROR(IF(COUNTIFS('Mapa de Duodécimos'!$B$8:$B$107,"&gt;="&amp;A27,'Mapa de Duodécimos'!$B$8:$B$107,"&lt;"&amp;DATE(YEAR(A27),MONTH(A27)+1,1),'Mapa de Duodécimos'!$AI$8:$AI$107,"Pronto",'Mapa de Duodécimos'!$AH$8:$AH$107,"&gt;=0")=0,"",SUMIFS('Mapa de Duodécimos'!$AH$8:$AH$107,'Mapa de Duodécimos'!$B$8:$B$107,"&gt;="&amp;A27,'Mapa de Duodécimos'!$B$8:$B$107,"&lt;"&amp;DATE(YEAR(A27),MONTH(A27)+1,1),'Mapa de Duodécimos'!$AI$8:$AI$107,"Pronto")),"")</f>
        <v/>
      </c>
      <c r="H27" s="15" t="inlineStr">
        <is>
          <t>Rever período</t>
        </is>
      </c>
      <c r="I27" s="15">
        <f>IFERROR(COUNTIFS('Mapa de Duodécimos'!$B$8:$B$107,"&gt;="&amp;DATE('Parâmetros'!$B$4,1,1),'Mapa de Duodécimos'!$B$8:$B$107,"&lt;"&amp;DATE('Parâmetros'!$B$4+1,1,1),'Mapa de Duodécimos'!$AI$8:$AI$107,H27),0)</f>
        <v/>
      </c>
    </row>
    <row r="28">
      <c r="A28" s="11">
        <f>IFERROR(DATE('Parâmetros'!$B$4,ROW()-21,1),"")</f>
        <v/>
      </c>
      <c r="B28" s="54">
        <f>IFERROR(SUMIFS('Mapa de Duodécimos'!$K$8:$K$107,'Mapa de Duodécimos'!$B$8:$B$107,"&gt;="&amp;A28,'Mapa de Duodécimos'!$B$8:$B$107,"&lt;"&amp;DATE(YEAR(A28),MONTH(A28)+1,1),'Mapa de Duodécimos'!$AI$8:$AI$107,"Pronto"),0)</f>
        <v/>
      </c>
      <c r="C28" s="54">
        <f>IFERROR(SUMIFS('Mapa de Duodécimos'!$W$8:$W$107,'Mapa de Duodécimos'!$B$8:$B$107,"&gt;="&amp;A28,'Mapa de Duodécimos'!$B$8:$B$107,"&lt;"&amp;DATE(YEAR(A28),MONTH(A28)+1,1),'Mapa de Duodécimos'!$AI$8:$AI$107,"Pronto"),0)</f>
        <v/>
      </c>
      <c r="D28" s="54">
        <f>IFERROR(SUMIFS('Mapa de Duodécimos'!$X$8:$X$107,'Mapa de Duodécimos'!$B$8:$B$107,"&gt;="&amp;A28,'Mapa de Duodécimos'!$B$8:$B$107,"&lt;"&amp;DATE(YEAR(A28),MONTH(A28)+1,1),'Mapa de Duodécimos'!$AI$8:$AI$107,"Pronto"),0)</f>
        <v/>
      </c>
      <c r="E28" s="54">
        <f>IFERROR(C28+D28,0)</f>
        <v/>
      </c>
      <c r="F28" s="54">
        <f>IFERROR(IF(COUNTIFS('Mapa de Duodécimos'!$B$8:$B$107,"&gt;="&amp;A28,'Mapa de Duodécimos'!$B$8:$B$107,"&lt;"&amp;DATE(YEAR(A28),MONTH(A28)+1,1),'Mapa de Duodécimos'!$AI$8:$AI$107,"Pronto",'Mapa de Duodécimos'!$AH$8:$AH$107,"&gt;=0")=0,"",SUMIFS('Mapa de Duodécimos'!$AH$8:$AH$107,'Mapa de Duodécimos'!$B$8:$B$107,"&gt;="&amp;A28,'Mapa de Duodécimos'!$B$8:$B$107,"&lt;"&amp;DATE(YEAR(A28),MONTH(A28)+1,1),'Mapa de Duodécimos'!$AI$8:$AI$107,"Pronto")),"")</f>
        <v/>
      </c>
      <c r="H28" s="16" t="inlineStr">
        <is>
          <t>Fora do mapa</t>
        </is>
      </c>
      <c r="I28" s="16">
        <f>IFERROR(COUNTIFS('Mapa de Duodécimos'!$B$8:$B$107,"&gt;="&amp;DATE('Parâmetros'!$B$4,1,1),'Mapa de Duodécimos'!$B$8:$B$107,"&lt;"&amp;DATE('Parâmetros'!$B$4+1,1,1),'Mapa de Duodécimos'!$AI$8:$AI$107,H28),0)</f>
        <v/>
      </c>
    </row>
    <row r="29">
      <c r="A29" s="13">
        <f>IFERROR(DATE('Parâmetros'!$B$4,ROW()-21,1),"")</f>
        <v/>
      </c>
      <c r="B29" s="55">
        <f>IFERROR(SUMIFS('Mapa de Duodécimos'!$K$8:$K$107,'Mapa de Duodécimos'!$B$8:$B$107,"&gt;="&amp;A29,'Mapa de Duodécimos'!$B$8:$B$107,"&lt;"&amp;DATE(YEAR(A29),MONTH(A29)+1,1),'Mapa de Duodécimos'!$AI$8:$AI$107,"Pronto"),0)</f>
        <v/>
      </c>
      <c r="C29" s="55">
        <f>IFERROR(SUMIFS('Mapa de Duodécimos'!$W$8:$W$107,'Mapa de Duodécimos'!$B$8:$B$107,"&gt;="&amp;A29,'Mapa de Duodécimos'!$B$8:$B$107,"&lt;"&amp;DATE(YEAR(A29),MONTH(A29)+1,1),'Mapa de Duodécimos'!$AI$8:$AI$107,"Pronto"),0)</f>
        <v/>
      </c>
      <c r="D29" s="55">
        <f>IFERROR(SUMIFS('Mapa de Duodécimos'!$X$8:$X$107,'Mapa de Duodécimos'!$B$8:$B$107,"&gt;="&amp;A29,'Mapa de Duodécimos'!$B$8:$B$107,"&lt;"&amp;DATE(YEAR(A29),MONTH(A29)+1,1),'Mapa de Duodécimos'!$AI$8:$AI$107,"Pronto"),0)</f>
        <v/>
      </c>
      <c r="E29" s="55">
        <f>IFERROR(C29+D29,0)</f>
        <v/>
      </c>
      <c r="F29" s="55">
        <f>IFERROR(IF(COUNTIFS('Mapa de Duodécimos'!$B$8:$B$107,"&gt;="&amp;A29,'Mapa de Duodécimos'!$B$8:$B$107,"&lt;"&amp;DATE(YEAR(A29),MONTH(A29)+1,1),'Mapa de Duodécimos'!$AI$8:$AI$107,"Pronto",'Mapa de Duodécimos'!$AH$8:$AH$107,"&gt;=0")=0,"",SUMIFS('Mapa de Duodécimos'!$AH$8:$AH$107,'Mapa de Duodécimos'!$B$8:$B$107,"&gt;="&amp;A29,'Mapa de Duodécimos'!$B$8:$B$107,"&lt;"&amp;DATE(YEAR(A29),MONTH(A29)+1,1),'Mapa de Duodécimos'!$AI$8:$AI$107,"Pronto")),"")</f>
        <v/>
      </c>
      <c r="H29" s="15" t="inlineStr">
        <is>
          <t>Excluído</t>
        </is>
      </c>
      <c r="I29" s="15">
        <f>IFERROR(COUNTIFS('Mapa de Duodécimos'!$B$8:$B$107,"&gt;="&amp;DATE('Parâmetros'!$B$4,1,1),'Mapa de Duodécimos'!$B$8:$B$107,"&lt;"&amp;DATE('Parâmetros'!$B$4+1,1,1),'Mapa de Duodécimos'!$AI$8:$AI$107,H29),0)</f>
        <v/>
      </c>
    </row>
    <row r="30">
      <c r="A30" s="11">
        <f>IFERROR(DATE('Parâmetros'!$B$4,ROW()-21,1),"")</f>
        <v/>
      </c>
      <c r="B30" s="54">
        <f>IFERROR(SUMIFS('Mapa de Duodécimos'!$K$8:$K$107,'Mapa de Duodécimos'!$B$8:$B$107,"&gt;="&amp;A30,'Mapa de Duodécimos'!$B$8:$B$107,"&lt;"&amp;DATE(YEAR(A30),MONTH(A30)+1,1),'Mapa de Duodécimos'!$AI$8:$AI$107,"Pronto"),0)</f>
        <v/>
      </c>
      <c r="C30" s="54">
        <f>IFERROR(SUMIFS('Mapa de Duodécimos'!$W$8:$W$107,'Mapa de Duodécimos'!$B$8:$B$107,"&gt;="&amp;A30,'Mapa de Duodécimos'!$B$8:$B$107,"&lt;"&amp;DATE(YEAR(A30),MONTH(A30)+1,1),'Mapa de Duodécimos'!$AI$8:$AI$107,"Pronto"),0)</f>
        <v/>
      </c>
      <c r="D30" s="54">
        <f>IFERROR(SUMIFS('Mapa de Duodécimos'!$X$8:$X$107,'Mapa de Duodécimos'!$B$8:$B$107,"&gt;="&amp;A30,'Mapa de Duodécimos'!$B$8:$B$107,"&lt;"&amp;DATE(YEAR(A30),MONTH(A30)+1,1),'Mapa de Duodécimos'!$AI$8:$AI$107,"Pronto"),0)</f>
        <v/>
      </c>
      <c r="E30" s="54">
        <f>IFERROR(C30+D30,0)</f>
        <v/>
      </c>
      <c r="F30" s="54">
        <f>IFERROR(IF(COUNTIFS('Mapa de Duodécimos'!$B$8:$B$107,"&gt;="&amp;A30,'Mapa de Duodécimos'!$B$8:$B$107,"&lt;"&amp;DATE(YEAR(A30),MONTH(A30)+1,1),'Mapa de Duodécimos'!$AI$8:$AI$107,"Pronto",'Mapa de Duodécimos'!$AH$8:$AH$107,"&gt;=0")=0,"",SUMIFS('Mapa de Duodécimos'!$AH$8:$AH$107,'Mapa de Duodécimos'!$B$8:$B$107,"&gt;="&amp;A30,'Mapa de Duodécimos'!$B$8:$B$107,"&lt;"&amp;DATE(YEAR(A30),MONTH(A30)+1,1),'Mapa de Duodécimos'!$AI$8:$AI$107,"Pronto")),"")</f>
        <v/>
      </c>
      <c r="I30">
        <f>""</f>
        <v/>
      </c>
    </row>
    <row r="31">
      <c r="A31" s="13">
        <f>IFERROR(DATE('Parâmetros'!$B$4,ROW()-21,1),"")</f>
        <v/>
      </c>
      <c r="B31" s="55">
        <f>IFERROR(SUMIFS('Mapa de Duodécimos'!$K$8:$K$107,'Mapa de Duodécimos'!$B$8:$B$107,"&gt;="&amp;A31,'Mapa de Duodécimos'!$B$8:$B$107,"&lt;"&amp;DATE(YEAR(A31),MONTH(A31)+1,1),'Mapa de Duodécimos'!$AI$8:$AI$107,"Pronto"),0)</f>
        <v/>
      </c>
      <c r="C31" s="55">
        <f>IFERROR(SUMIFS('Mapa de Duodécimos'!$W$8:$W$107,'Mapa de Duodécimos'!$B$8:$B$107,"&gt;="&amp;A31,'Mapa de Duodécimos'!$B$8:$B$107,"&lt;"&amp;DATE(YEAR(A31),MONTH(A31)+1,1),'Mapa de Duodécimos'!$AI$8:$AI$107,"Pronto"),0)</f>
        <v/>
      </c>
      <c r="D31" s="55">
        <f>IFERROR(SUMIFS('Mapa de Duodécimos'!$X$8:$X$107,'Mapa de Duodécimos'!$B$8:$B$107,"&gt;="&amp;A31,'Mapa de Duodécimos'!$B$8:$B$107,"&lt;"&amp;DATE(YEAR(A31),MONTH(A31)+1,1),'Mapa de Duodécimos'!$AI$8:$AI$107,"Pronto"),0)</f>
        <v/>
      </c>
      <c r="E31" s="55">
        <f>IFERROR(C31+D31,0)</f>
        <v/>
      </c>
      <c r="F31" s="55">
        <f>IFERROR(IF(COUNTIFS('Mapa de Duodécimos'!$B$8:$B$107,"&gt;="&amp;A31,'Mapa de Duodécimos'!$B$8:$B$107,"&lt;"&amp;DATE(YEAR(A31),MONTH(A31)+1,1),'Mapa de Duodécimos'!$AI$8:$AI$107,"Pronto",'Mapa de Duodécimos'!$AH$8:$AH$107,"&gt;=0")=0,"",SUMIFS('Mapa de Duodécimos'!$AH$8:$AH$107,'Mapa de Duodécimos'!$B$8:$B$107,"&gt;="&amp;A31,'Mapa de Duodécimos'!$B$8:$B$107,"&lt;"&amp;DATE(YEAR(A31),MONTH(A31)+1,1),'Mapa de Duodécimos'!$AI$8:$AI$107,"Pronto")),"")</f>
        <v/>
      </c>
      <c r="I31">
        <f>""</f>
        <v/>
      </c>
    </row>
    <row r="32">
      <c r="A32" s="11">
        <f>IFERROR(DATE('Parâmetros'!$B$4,ROW()-21,1),"")</f>
        <v/>
      </c>
      <c r="B32" s="54">
        <f>IFERROR(SUMIFS('Mapa de Duodécimos'!$K$8:$K$107,'Mapa de Duodécimos'!$B$8:$B$107,"&gt;="&amp;A32,'Mapa de Duodécimos'!$B$8:$B$107,"&lt;"&amp;DATE(YEAR(A32),MONTH(A32)+1,1),'Mapa de Duodécimos'!$AI$8:$AI$107,"Pronto"),0)</f>
        <v/>
      </c>
      <c r="C32" s="54">
        <f>IFERROR(SUMIFS('Mapa de Duodécimos'!$W$8:$W$107,'Mapa de Duodécimos'!$B$8:$B$107,"&gt;="&amp;A32,'Mapa de Duodécimos'!$B$8:$B$107,"&lt;"&amp;DATE(YEAR(A32),MONTH(A32)+1,1),'Mapa de Duodécimos'!$AI$8:$AI$107,"Pronto"),0)</f>
        <v/>
      </c>
      <c r="D32" s="54">
        <f>IFERROR(SUMIFS('Mapa de Duodécimos'!$X$8:$X$107,'Mapa de Duodécimos'!$B$8:$B$107,"&gt;="&amp;A32,'Mapa de Duodécimos'!$B$8:$B$107,"&lt;"&amp;DATE(YEAR(A32),MONTH(A32)+1,1),'Mapa de Duodécimos'!$AI$8:$AI$107,"Pronto"),0)</f>
        <v/>
      </c>
      <c r="E32" s="54">
        <f>IFERROR(C32+D32,0)</f>
        <v/>
      </c>
      <c r="F32" s="54">
        <f>IFERROR(IF(COUNTIFS('Mapa de Duodécimos'!$B$8:$B$107,"&gt;="&amp;A32,'Mapa de Duodécimos'!$B$8:$B$107,"&lt;"&amp;DATE(YEAR(A32),MONTH(A32)+1,1),'Mapa de Duodécimos'!$AI$8:$AI$107,"Pronto",'Mapa de Duodécimos'!$AH$8:$AH$107,"&gt;=0")=0,"",SUMIFS('Mapa de Duodécimos'!$AH$8:$AH$107,'Mapa de Duodécimos'!$B$8:$B$107,"&gt;="&amp;A32,'Mapa de Duodécimos'!$B$8:$B$107,"&lt;"&amp;DATE(YEAR(A32),MONTH(A32)+1,1),'Mapa de Duodécimos'!$AI$8:$AI$107,"Pronto")),"")</f>
        <v/>
      </c>
      <c r="I32">
        <f>""</f>
        <v/>
      </c>
    </row>
    <row r="33">
      <c r="A33" s="13">
        <f>IFERROR(DATE('Parâmetros'!$B$4,ROW()-21,1),"")</f>
        <v/>
      </c>
      <c r="B33" s="55">
        <f>IFERROR(SUMIFS('Mapa de Duodécimos'!$K$8:$K$107,'Mapa de Duodécimos'!$B$8:$B$107,"&gt;="&amp;A33,'Mapa de Duodécimos'!$B$8:$B$107,"&lt;"&amp;DATE(YEAR(A33),MONTH(A33)+1,1),'Mapa de Duodécimos'!$AI$8:$AI$107,"Pronto"),0)</f>
        <v/>
      </c>
      <c r="C33" s="55">
        <f>IFERROR(SUMIFS('Mapa de Duodécimos'!$W$8:$W$107,'Mapa de Duodécimos'!$B$8:$B$107,"&gt;="&amp;A33,'Mapa de Duodécimos'!$B$8:$B$107,"&lt;"&amp;DATE(YEAR(A33),MONTH(A33)+1,1),'Mapa de Duodécimos'!$AI$8:$AI$107,"Pronto"),0)</f>
        <v/>
      </c>
      <c r="D33" s="55">
        <f>IFERROR(SUMIFS('Mapa de Duodécimos'!$X$8:$X$107,'Mapa de Duodécimos'!$B$8:$B$107,"&gt;="&amp;A33,'Mapa de Duodécimos'!$B$8:$B$107,"&lt;"&amp;DATE(YEAR(A33),MONTH(A33)+1,1),'Mapa de Duodécimos'!$AI$8:$AI$107,"Pronto"),0)</f>
        <v/>
      </c>
      <c r="E33" s="55">
        <f>IFERROR(C33+D33,0)</f>
        <v/>
      </c>
      <c r="F33" s="55">
        <f>IFERROR(IF(COUNTIFS('Mapa de Duodécimos'!$B$8:$B$107,"&gt;="&amp;A33,'Mapa de Duodécimos'!$B$8:$B$107,"&lt;"&amp;DATE(YEAR(A33),MONTH(A33)+1,1),'Mapa de Duodécimos'!$AI$8:$AI$107,"Pronto",'Mapa de Duodécimos'!$AH$8:$AH$107,"&gt;=0")=0,"",SUMIFS('Mapa de Duodécimos'!$AH$8:$AH$107,'Mapa de Duodécimos'!$B$8:$B$107,"&gt;="&amp;A33,'Mapa de Duodécimos'!$B$8:$B$107,"&lt;"&amp;DATE(YEAR(A33),MONTH(A33)+1,1),'Mapa de Duodécimos'!$AI$8:$AI$107,"Pronto")),"")</f>
        <v/>
      </c>
      <c r="I33">
        <f>""</f>
        <v/>
      </c>
    </row>
    <row r="34">
      <c r="A34" s="17" t="inlineStr">
        <is>
          <t>Total anual</t>
        </is>
      </c>
      <c r="B34" s="56">
        <f>IFERROR(SUM(B22:B33),0)</f>
        <v/>
      </c>
      <c r="C34" s="56">
        <f>IFERROR(SUM(C22:C33),0)</f>
        <v/>
      </c>
      <c r="D34" s="56">
        <f>IFERROR(SUM(D22:D33),0)</f>
        <v/>
      </c>
      <c r="E34" s="56">
        <f>IFERROR(SUM(E22:E33),0)</f>
        <v/>
      </c>
      <c r="F34" s="56">
        <f>IFERROR(SUM(F22:F33),0)</f>
        <v/>
      </c>
      <c r="I34">
        <f>""</f>
        <v/>
      </c>
    </row>
    <row r="35">
      <c r="A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I35">
        <f>""</f>
        <v/>
      </c>
    </row>
    <row r="36">
      <c r="A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I36">
        <f>""</f>
        <v/>
      </c>
    </row>
    <row r="37">
      <c r="A37" s="19" t="inlineStr">
        <is>
          <t>Controlo final dos totais</t>
        </is>
      </c>
      <c r="C37">
        <f>""</f>
        <v/>
      </c>
      <c r="D37">
        <f>""</f>
        <v/>
      </c>
      <c r="E37">
        <f>""</f>
        <v/>
      </c>
      <c r="F37">
        <f>""</f>
        <v/>
      </c>
      <c r="I37">
        <f>""</f>
        <v/>
      </c>
    </row>
    <row r="38">
      <c r="A38" s="4" t="inlineStr">
        <is>
          <t>Total de duodécimos no detalhe</t>
        </is>
      </c>
      <c r="B38" s="57">
        <f>'Mapa de Duodécimos'!$Y$109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I38">
        <f>""</f>
        <v/>
      </c>
    </row>
    <row r="39">
      <c r="A39" s="4" t="inlineStr">
        <is>
          <t>Total de duodécimos no resumo mensal</t>
        </is>
      </c>
      <c r="B39" s="57">
        <f>IFERROR(SUM($E$22:$E$33),0)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I39">
        <f>""</f>
        <v/>
      </c>
    </row>
    <row r="40">
      <c r="A40" s="4" t="inlineStr">
        <is>
          <t>Diferença</t>
        </is>
      </c>
      <c r="B40" s="57">
        <f>IFERROR(B38-B39,0)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I40">
        <f>""</f>
        <v/>
      </c>
    </row>
    <row r="41">
      <c r="A41" s="4" t="inlineStr">
        <is>
          <t>Estado do controlo</t>
        </is>
      </c>
      <c r="B41" s="6">
        <f>IF(B40=0,"OK","Rever")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I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I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I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I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I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I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I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I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I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I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I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I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I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I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I101">
        <f>""</f>
        <v/>
      </c>
    </row>
  </sheetData>
  <mergeCells count="1">
    <mergeCell ref="A1:P1"/>
  </mergeCells>
  <conditionalFormatting sqref="E4">
    <cfRule type="expression" priority="1" dxfId="0">
      <formula>E4="Por indicar"</formula>
    </cfRule>
    <cfRule type="expression" priority="2" dxfId="1">
      <formula>E4="Indicada"</formula>
    </cfRule>
  </conditionalFormatting>
  <conditionalFormatting sqref="B40">
    <cfRule type="expression" priority="3" dxfId="1">
      <formula>B40=0</formula>
    </cfRule>
    <cfRule type="expression" priority="4" dxfId="2">
      <formula>B40&lt;&gt;0</formula>
    </cfRule>
  </conditionalFormatting>
  <conditionalFormatting sqref="B41">
    <cfRule type="expression" priority="5" dxfId="1">
      <formula>B41="OK"</formula>
    </cfRule>
    <cfRule type="expression" priority="6" dxfId="2">
      <formula>B41="Rever"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I10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4" customWidth="1" min="3" max="3"/>
    <col width="24" customWidth="1" min="4" max="4"/>
    <col width="30" customWidth="1" min="5" max="5"/>
    <col width="18" customWidth="1" min="6" max="6"/>
    <col width="24" customWidth="1" min="7" max="7"/>
    <col width="24" customWidth="1" min="8" max="8"/>
    <col width="15" customWidth="1" min="9" max="9"/>
    <col width="15" customWidth="1" min="10" max="10"/>
    <col width="18" customWidth="1" min="11" max="11"/>
    <col width="17" customWidth="1" min="12" max="12"/>
    <col width="17" customWidth="1" min="13" max="13"/>
    <col width="17" customWidth="1" min="14" max="14"/>
    <col width="17" customWidth="1" min="15" max="15"/>
    <col width="17" customWidth="1" min="16" max="16"/>
    <col width="17" customWidth="1" min="17" max="17"/>
    <col width="3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9" customWidth="1" min="23" max="23"/>
    <col width="19" customWidth="1" min="24" max="24"/>
    <col width="19" customWidth="1" min="25" max="25"/>
    <col width="19" customWidth="1" min="26" max="26"/>
    <col width="19" customWidth="1" min="27" max="27"/>
    <col width="19" customWidth="1" min="28" max="28"/>
    <col width="19" customWidth="1" min="29" max="29"/>
    <col width="19" customWidth="1" min="30" max="30"/>
    <col width="19" customWidth="1" min="31" max="31"/>
    <col width="19" customWidth="1" min="32" max="32"/>
    <col width="19" customWidth="1" min="33" max="33"/>
    <col width="19" customWidth="1" min="34" max="34"/>
    <col width="18" customWidth="1" min="35" max="35"/>
  </cols>
  <sheetData>
    <row r="1" ht="28" customHeight="1">
      <c r="A1" s="1" t="inlineStr">
        <is>
          <t>Mapa operacional de duodécimos</t>
        </is>
      </c>
    </row>
    <row r="2">
      <c r="A2" s="2" t="inlineStr">
        <is>
          <t>Introduza um registo por pessoa e por período. Os cálculos são estimativos e dependem dos parâmetros confirmados.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</row>
    <row r="7" ht="45" customHeight="1">
      <c r="A7" s="10" t="inlineStr">
        <is>
          <t>Nº</t>
        </is>
      </c>
      <c r="B7" s="10" t="inlineStr">
        <is>
          <t>Período</t>
        </is>
      </c>
      <c r="C7" s="10" t="inlineStr">
        <is>
          <t>Código</t>
        </is>
      </c>
      <c r="D7" s="10" t="inlineStr">
        <is>
          <t>Pessoa / colaborador</t>
        </is>
      </c>
      <c r="E7" s="10" t="inlineStr">
        <is>
          <t>Tipo de relação</t>
        </is>
      </c>
      <c r="F7" s="10" t="inlineStr">
        <is>
          <t>Centro de custo</t>
        </is>
      </c>
      <c r="G7" s="10" t="inlineStr">
        <is>
          <t>Subsídio de férias — modalidade</t>
        </is>
      </c>
      <c r="H7" s="10" t="inlineStr">
        <is>
          <t>Subsídio de Natal — modalidade</t>
        </is>
      </c>
      <c r="I7" s="10" t="inlineStr">
        <is>
          <t>Fator férias manual</t>
        </is>
      </c>
      <c r="J7" s="10" t="inlineStr">
        <is>
          <t>Fator Natal manual</t>
        </is>
      </c>
      <c r="K7" s="10" t="inlineStr">
        <is>
          <t>Remuneração mensal de referência</t>
        </is>
      </c>
      <c r="L7" s="10" t="inlineStr">
        <is>
          <t>Fração férias manual</t>
        </is>
      </c>
      <c r="M7" s="10" t="inlineStr">
        <is>
          <t>Fração Natal manual</t>
        </is>
      </c>
      <c r="N7" s="10" t="inlineStr">
        <is>
          <t>Taxa SS trabalhador manual</t>
        </is>
      </c>
      <c r="O7" s="10" t="inlineStr">
        <is>
          <t>Taxa IRS manual</t>
        </is>
      </c>
      <c r="P7" s="10" t="inlineStr">
        <is>
          <t>Taxa SS entidade manual</t>
        </is>
      </c>
      <c r="Q7" s="10" t="inlineStr">
        <is>
          <t>Estado operacional</t>
        </is>
      </c>
      <c r="R7" s="10" t="inlineStr">
        <is>
          <t>Observações</t>
        </is>
      </c>
      <c r="S7" s="10" t="inlineStr">
        <is>
          <t>Fator férias aplicado</t>
        </is>
      </c>
      <c r="T7" s="10" t="inlineStr">
        <is>
          <t>Fator Natal aplicado</t>
        </is>
      </c>
      <c r="U7" s="10" t="inlineStr">
        <is>
          <t>Fração férias aplicada</t>
        </is>
      </c>
      <c r="V7" s="10" t="inlineStr">
        <is>
          <t>Fração Natal aplicada</t>
        </is>
      </c>
      <c r="W7" s="10" t="inlineStr">
        <is>
          <t>Duodécimo férias bruto</t>
        </is>
      </c>
      <c r="X7" s="10" t="inlineStr">
        <is>
          <t>Duodécimo Natal bruto</t>
        </is>
      </c>
      <c r="Y7" s="10" t="inlineStr">
        <is>
          <t>Total duodécimos brutos</t>
        </is>
      </c>
      <c r="Z7" s="10" t="inlineStr">
        <is>
          <t>Remuneração bruta processada</t>
        </is>
      </c>
      <c r="AA7" s="10" t="inlineStr">
        <is>
          <t>Taxa SS trabalhador aplicada</t>
        </is>
      </c>
      <c r="AB7" s="10" t="inlineStr">
        <is>
          <t>Taxa IRS aplicada</t>
        </is>
      </c>
      <c r="AC7" s="10" t="inlineStr">
        <is>
          <t>Taxa SS entidade aplicada</t>
        </is>
      </c>
      <c r="AD7" s="10" t="inlineStr">
        <is>
          <t>SS trabalhador estimada</t>
        </is>
      </c>
      <c r="AE7" s="10" t="inlineStr">
        <is>
          <t>Retenção IRS estimada</t>
        </is>
      </c>
      <c r="AF7" s="10" t="inlineStr">
        <is>
          <t>Líquido estimado</t>
        </is>
      </c>
      <c r="AG7" s="10" t="inlineStr">
        <is>
          <t>SS entidade estimada</t>
        </is>
      </c>
      <c r="AH7" s="10" t="inlineStr">
        <is>
          <t>Custo total estimado</t>
        </is>
      </c>
      <c r="AI7" s="10" t="inlineStr">
        <is>
          <t>Estado de controlo</t>
        </is>
      </c>
    </row>
    <row r="8">
      <c r="A8" s="21">
        <f>IF(B8="","",ROW()-7)</f>
        <v/>
      </c>
      <c r="B8" s="22" t="n">
        <v>46023</v>
      </c>
      <c r="C8" s="23" t="inlineStr">
        <is>
          <t>COL-001</t>
        </is>
      </c>
      <c r="D8" s="24" t="inlineStr">
        <is>
          <t>Ana Mota</t>
        </is>
      </c>
      <c r="E8" s="24" t="inlineStr">
        <is>
          <t>Trabalhador por conta de outrem</t>
        </is>
      </c>
      <c r="F8" s="23" t="inlineStr">
        <is>
          <t>Administração</t>
        </is>
      </c>
      <c r="G8" s="23" t="inlineStr">
        <is>
          <t>Duodécimos</t>
        </is>
      </c>
      <c r="H8" s="23" t="inlineStr">
        <is>
          <t>Duodécimos</t>
        </is>
      </c>
      <c r="I8" s="58" t="inlineStr"/>
      <c r="J8" s="58" t="inlineStr"/>
      <c r="K8" s="59" t="n">
        <v>1250</v>
      </c>
      <c r="L8" s="58" t="n"/>
      <c r="M8" s="58" t="n"/>
      <c r="N8" s="27" t="n"/>
      <c r="O8" s="27" t="n"/>
      <c r="P8" s="27" t="n"/>
      <c r="Q8" s="23" t="inlineStr">
        <is>
          <t>Previsto</t>
        </is>
      </c>
      <c r="R8" s="24" t="inlineStr">
        <is>
          <t>Exemplo fictício</t>
        </is>
      </c>
      <c r="S8" s="60">
        <f>IF(B8="","",IFERROR(IF(I8&lt;&gt;"",I8,'Parâmetros'!$B$8),""))</f>
        <v/>
      </c>
      <c r="T8" s="60">
        <f>IF(B8="","",IFERROR(IF(J8&lt;&gt;"",J8,'Parâmetros'!$B$9),""))</f>
        <v/>
      </c>
      <c r="U8" s="60">
        <f>IF(B8="","",IFERROR(IF(L8&lt;&gt;"",L8,'Parâmetros'!$B$6),""))</f>
        <v/>
      </c>
      <c r="V8" s="60">
        <f>IF(B8="","",IFERROR(IF(M8&lt;&gt;"",M8,'Parâmetros'!$B$7),""))</f>
        <v/>
      </c>
      <c r="W8" s="61">
        <f>IF(OR(B8="",K8="",G8&lt;&gt;"Duodécimos"),"",IFERROR(ROUND(K8*S8*U8,'Parâmetros'!$B$13),""))</f>
        <v/>
      </c>
      <c r="X8" s="61">
        <f>IF(OR(B8="",K8="",H8&lt;&gt;"Duodécimos"),"",IFERROR(ROUND(K8*T8*V8,'Parâmetros'!$B$13),""))</f>
        <v/>
      </c>
      <c r="Y8" s="61">
        <f>IF(B8="","",IFERROR(ROUND(SUM(W8:X8),'Parâmetros'!$B$13),""))</f>
        <v/>
      </c>
      <c r="Z8" s="61">
        <f>IF(OR(B8="",K8=""),"",IFERROR(ROUND(K8+Y8,'Parâmetros'!$B$13),""))</f>
        <v/>
      </c>
      <c r="AA8" s="30">
        <f>IF(B8="","",IFERROR(IF(N8&lt;&gt;"",N8,'Parâmetros'!$B$10),""))</f>
        <v/>
      </c>
      <c r="AB8" s="30">
        <f>IF(B8="","",IFERROR(IF(O8&lt;&gt;"",O8,'Parâmetros'!$B$11),""))</f>
        <v/>
      </c>
      <c r="AC8" s="30">
        <f>IF(B8="","",IFERROR(IF(P8&lt;&gt;"",P8,'Parâmetros'!$B$12),""))</f>
        <v/>
      </c>
      <c r="AD8" s="61">
        <f>IF(OR(B8="",Z8="",AA8=""),"",IFERROR(ROUND(Z8*AA8,'Parâmetros'!$B$13),""))</f>
        <v/>
      </c>
      <c r="AE8" s="61">
        <f>IF(OR(B8="",Z8="",AB8=""),"",IFERROR(ROUND(Z8*AB8,'Parâmetros'!$B$13),""))</f>
        <v/>
      </c>
      <c r="AF8" s="61">
        <f>IF(OR(B8="",Z8="",AD8="",AE8=""),"",IFERROR(ROUND(Z8-AD8-AE8,'Parâmetros'!$B$13),""))</f>
        <v/>
      </c>
      <c r="AG8" s="61">
        <f>IF(OR(B8="",Z8="",AC8=""),"",IFERROR(ROUND(Z8*AC8,'Parâmetros'!$B$13),""))</f>
        <v/>
      </c>
      <c r="AH8" s="61">
        <f>IF(OR(B8="",Z8="",AG8=""),"",IFERROR(ROUND(Z8+AG8,'Parâmetros'!$B$13),""))</f>
        <v/>
      </c>
      <c r="AI8" s="31">
        <f>IF(B8="","",IFERROR(IF(Q8="Excluído","Excluído",IF(YEAR(B8)&lt;&gt;'Parâmetros'!$B$4,"Fora do ano",IF(OR(C8="",D8="",E8="",G8="",H8="",K8="",Q8=""),"Dados em falta",IF(OR(IFERROR(COUNTIF('Parâmetros'!$F$4:$F$6,G8),0)=0,IFERROR(COUNTIF('Parâmetros'!$F$4:$F$6,H8),0)=0,IFERROR(COUNTIF('Parâmetros'!$H$4:$H$7,Q8),0)=0),"Rever valores",IF(IFERROR(COUNTIFS($B$8:$B$107,B8,$C$8:$C$107,C8),0)&gt;1,"Duplicado",IF(OR(K8&lt;0,S8="",T8="",U8="",V8="",S8&lt;0,S8&gt;1,T8&lt;0,T8&gt;1,U8&lt;0,U8&gt;1,V8&lt;0,V8&gt;1,AND(AA8&lt;&gt;"",OR(AA8&lt;0,AA8&gt;1)),AND(AB8&lt;&gt;"",OR(AB8&lt;0,AB8&gt;1)),AND(AC8&lt;&gt;"",OR(AC8&lt;0,AC8&gt;1))),"Rever valores",IF(AND(G8&lt;&gt;"Duodécimos",H8&lt;&gt;"Duodécimos"),"Fora do mapa","Pronto"))))))),"Rever período"))</f>
        <v/>
      </c>
    </row>
    <row r="9">
      <c r="A9" s="21">
        <f>IF(B9="","",ROW()-7)</f>
        <v/>
      </c>
      <c r="B9" s="22" t="n">
        <v>46023</v>
      </c>
      <c r="C9" s="23" t="inlineStr">
        <is>
          <t>COL-002</t>
        </is>
      </c>
      <c r="D9" s="24" t="inlineStr">
        <is>
          <t>Bruno Silva</t>
        </is>
      </c>
      <c r="E9" s="24" t="inlineStr">
        <is>
          <t>Trabalhador por conta de outrem</t>
        </is>
      </c>
      <c r="F9" s="23" t="inlineStr">
        <is>
          <t>Comercial</t>
        </is>
      </c>
      <c r="G9" s="23" t="inlineStr">
        <is>
          <t>Duodécimos</t>
        </is>
      </c>
      <c r="H9" s="23" t="inlineStr">
        <is>
          <t>Duodécimos</t>
        </is>
      </c>
      <c r="I9" s="58" t="inlineStr"/>
      <c r="J9" s="58" t="inlineStr"/>
      <c r="K9" s="59" t="n">
        <v>1650</v>
      </c>
      <c r="L9" s="58" t="n"/>
      <c r="M9" s="58" t="n"/>
      <c r="N9" s="27" t="n"/>
      <c r="O9" s="27" t="n"/>
      <c r="P9" s="27" t="n"/>
      <c r="Q9" s="23" t="inlineStr">
        <is>
          <t>Previsto</t>
        </is>
      </c>
      <c r="R9" s="24" t="inlineStr">
        <is>
          <t>Exemplo fictício</t>
        </is>
      </c>
      <c r="S9" s="60">
        <f>IF(B9="","",IFERROR(IF(I9&lt;&gt;"",I9,'Parâmetros'!$B$8),""))</f>
        <v/>
      </c>
      <c r="T9" s="60">
        <f>IF(B9="","",IFERROR(IF(J9&lt;&gt;"",J9,'Parâmetros'!$B$9),""))</f>
        <v/>
      </c>
      <c r="U9" s="60">
        <f>IF(B9="","",IFERROR(IF(L9&lt;&gt;"",L9,'Parâmetros'!$B$6),""))</f>
        <v/>
      </c>
      <c r="V9" s="60">
        <f>IF(B9="","",IFERROR(IF(M9&lt;&gt;"",M9,'Parâmetros'!$B$7),""))</f>
        <v/>
      </c>
      <c r="W9" s="61">
        <f>IF(OR(B9="",K9="",G9&lt;&gt;"Duodécimos"),"",IFERROR(ROUND(K9*S9*U9,'Parâmetros'!$B$13),""))</f>
        <v/>
      </c>
      <c r="X9" s="61">
        <f>IF(OR(B9="",K9="",H9&lt;&gt;"Duodécimos"),"",IFERROR(ROUND(K9*T9*V9,'Parâmetros'!$B$13),""))</f>
        <v/>
      </c>
      <c r="Y9" s="61">
        <f>IF(B9="","",IFERROR(ROUND(SUM(W9:X9),'Parâmetros'!$B$13),""))</f>
        <v/>
      </c>
      <c r="Z9" s="61">
        <f>IF(OR(B9="",K9=""),"",IFERROR(ROUND(K9+Y9,'Parâmetros'!$B$13),""))</f>
        <v/>
      </c>
      <c r="AA9" s="30">
        <f>IF(B9="","",IFERROR(IF(N9&lt;&gt;"",N9,'Parâmetros'!$B$10),""))</f>
        <v/>
      </c>
      <c r="AB9" s="30">
        <f>IF(B9="","",IFERROR(IF(O9&lt;&gt;"",O9,'Parâmetros'!$B$11),""))</f>
        <v/>
      </c>
      <c r="AC9" s="30">
        <f>IF(B9="","",IFERROR(IF(P9&lt;&gt;"",P9,'Parâmetros'!$B$12),""))</f>
        <v/>
      </c>
      <c r="AD9" s="61">
        <f>IF(OR(B9="",Z9="",AA9=""),"",IFERROR(ROUND(Z9*AA9,'Parâmetros'!$B$13),""))</f>
        <v/>
      </c>
      <c r="AE9" s="61">
        <f>IF(OR(B9="",Z9="",AB9=""),"",IFERROR(ROUND(Z9*AB9,'Parâmetros'!$B$13),""))</f>
        <v/>
      </c>
      <c r="AF9" s="61">
        <f>IF(OR(B9="",Z9="",AD9="",AE9=""),"",IFERROR(ROUND(Z9-AD9-AE9,'Parâmetros'!$B$13),""))</f>
        <v/>
      </c>
      <c r="AG9" s="61">
        <f>IF(OR(B9="",Z9="",AC9=""),"",IFERROR(ROUND(Z9*AC9,'Parâmetros'!$B$13),""))</f>
        <v/>
      </c>
      <c r="AH9" s="61">
        <f>IF(OR(B9="",Z9="",AG9=""),"",IFERROR(ROUND(Z9+AG9,'Parâmetros'!$B$13),""))</f>
        <v/>
      </c>
      <c r="AI9" s="31">
        <f>IF(B9="","",IFERROR(IF(Q9="Excluído","Excluído",IF(YEAR(B9)&lt;&gt;'Parâmetros'!$B$4,"Fora do ano",IF(OR(C9="",D9="",E9="",G9="",H9="",K9="",Q9=""),"Dados em falta",IF(OR(IFERROR(COUNTIF('Parâmetros'!$F$4:$F$6,G9),0)=0,IFERROR(COUNTIF('Parâmetros'!$F$4:$F$6,H9),0)=0,IFERROR(COUNTIF('Parâmetros'!$H$4:$H$7,Q9),0)=0),"Rever valores",IF(IFERROR(COUNTIFS($B$8:$B$107,B9,$C$8:$C$107,C9),0)&gt;1,"Duplicado",IF(OR(K9&lt;0,S9="",T9="",U9="",V9="",S9&lt;0,S9&gt;1,T9&lt;0,T9&gt;1,U9&lt;0,U9&gt;1,V9&lt;0,V9&gt;1,AND(AA9&lt;&gt;"",OR(AA9&lt;0,AA9&gt;1)),AND(AB9&lt;&gt;"",OR(AB9&lt;0,AB9&gt;1)),AND(AC9&lt;&gt;"",OR(AC9&lt;0,AC9&gt;1))),"Rever valores",IF(AND(G9&lt;&gt;"Duodécimos",H9&lt;&gt;"Duodécimos"),"Fora do mapa","Pronto"))))))),"Rever período"))</f>
        <v/>
      </c>
    </row>
    <row r="10">
      <c r="A10" s="21">
        <f>IF(B10="","",ROW()-7)</f>
        <v/>
      </c>
      <c r="B10" s="22" t="n">
        <v>46023</v>
      </c>
      <c r="C10" s="23" t="inlineStr">
        <is>
          <t>COL-003</t>
        </is>
      </c>
      <c r="D10" s="24" t="inlineStr">
        <is>
          <t>Carla Neves</t>
        </is>
      </c>
      <c r="E10" s="24" t="inlineStr">
        <is>
          <t>Trabalhador por conta de outrem</t>
        </is>
      </c>
      <c r="F10" s="23" t="inlineStr">
        <is>
          <t>Operações</t>
        </is>
      </c>
      <c r="G10" s="23" t="inlineStr">
        <is>
          <t>Duodécimos</t>
        </is>
      </c>
      <c r="H10" s="23" t="inlineStr">
        <is>
          <t>Duodécimos</t>
        </is>
      </c>
      <c r="I10" s="58" t="inlineStr"/>
      <c r="J10" s="58" t="inlineStr"/>
      <c r="K10" s="59" t="n">
        <v>980</v>
      </c>
      <c r="L10" s="58" t="n"/>
      <c r="M10" s="58" t="n"/>
      <c r="N10" s="27" t="n"/>
      <c r="O10" s="27" t="n"/>
      <c r="P10" s="27" t="n"/>
      <c r="Q10" s="23" t="inlineStr">
        <is>
          <t>Validado</t>
        </is>
      </c>
      <c r="R10" s="24" t="inlineStr">
        <is>
          <t>Exemplo fictício</t>
        </is>
      </c>
      <c r="S10" s="60">
        <f>IF(B10="","",IFERROR(IF(I10&lt;&gt;"",I10,'Parâmetros'!$B$8),""))</f>
        <v/>
      </c>
      <c r="T10" s="60">
        <f>IF(B10="","",IFERROR(IF(J10&lt;&gt;"",J10,'Parâmetros'!$B$9),""))</f>
        <v/>
      </c>
      <c r="U10" s="60">
        <f>IF(B10="","",IFERROR(IF(L10&lt;&gt;"",L10,'Parâmetros'!$B$6),""))</f>
        <v/>
      </c>
      <c r="V10" s="60">
        <f>IF(B10="","",IFERROR(IF(M10&lt;&gt;"",M10,'Parâmetros'!$B$7),""))</f>
        <v/>
      </c>
      <c r="W10" s="61">
        <f>IF(OR(B10="",K10="",G10&lt;&gt;"Duodécimos"),"",IFERROR(ROUND(K10*S10*U10,'Parâmetros'!$B$13),""))</f>
        <v/>
      </c>
      <c r="X10" s="61">
        <f>IF(OR(B10="",K10="",H10&lt;&gt;"Duodécimos"),"",IFERROR(ROUND(K10*T10*V10,'Parâmetros'!$B$13),""))</f>
        <v/>
      </c>
      <c r="Y10" s="61">
        <f>IF(B10="","",IFERROR(ROUND(SUM(W10:X10),'Parâmetros'!$B$13),""))</f>
        <v/>
      </c>
      <c r="Z10" s="61">
        <f>IF(OR(B10="",K10=""),"",IFERROR(ROUND(K10+Y10,'Parâmetros'!$B$13),""))</f>
        <v/>
      </c>
      <c r="AA10" s="30">
        <f>IF(B10="","",IFERROR(IF(N10&lt;&gt;"",N10,'Parâmetros'!$B$10),""))</f>
        <v/>
      </c>
      <c r="AB10" s="30">
        <f>IF(B10="","",IFERROR(IF(O10&lt;&gt;"",O10,'Parâmetros'!$B$11),""))</f>
        <v/>
      </c>
      <c r="AC10" s="30">
        <f>IF(B10="","",IFERROR(IF(P10&lt;&gt;"",P10,'Parâmetros'!$B$12),""))</f>
        <v/>
      </c>
      <c r="AD10" s="61">
        <f>IF(OR(B10="",Z10="",AA10=""),"",IFERROR(ROUND(Z10*AA10,'Parâmetros'!$B$13),""))</f>
        <v/>
      </c>
      <c r="AE10" s="61">
        <f>IF(OR(B10="",Z10="",AB10=""),"",IFERROR(ROUND(Z10*AB10,'Parâmetros'!$B$13),""))</f>
        <v/>
      </c>
      <c r="AF10" s="61">
        <f>IF(OR(B10="",Z10="",AD10="",AE10=""),"",IFERROR(ROUND(Z10-AD10-AE10,'Parâmetros'!$B$13),""))</f>
        <v/>
      </c>
      <c r="AG10" s="61">
        <f>IF(OR(B10="",Z10="",AC10=""),"",IFERROR(ROUND(Z10*AC10,'Parâmetros'!$B$13),""))</f>
        <v/>
      </c>
      <c r="AH10" s="61">
        <f>IF(OR(B10="",Z10="",AG10=""),"",IFERROR(ROUND(Z10+AG10,'Parâmetros'!$B$13),""))</f>
        <v/>
      </c>
      <c r="AI10" s="31">
        <f>IF(B10="","",IFERROR(IF(Q10="Excluído","Excluído",IF(YEAR(B10)&lt;&gt;'Parâmetros'!$B$4,"Fora do ano",IF(OR(C10="",D10="",E10="",G10="",H10="",K10="",Q10=""),"Dados em falta",IF(OR(IFERROR(COUNTIF('Parâmetros'!$F$4:$F$6,G10),0)=0,IFERROR(COUNTIF('Parâmetros'!$F$4:$F$6,H10),0)=0,IFERROR(COUNTIF('Parâmetros'!$H$4:$H$7,Q10),0)=0),"Rever valores",IF(IFERROR(COUNTIFS($B$8:$B$107,B10,$C$8:$C$107,C10),0)&gt;1,"Duplicado",IF(OR(K10&lt;0,S10="",T10="",U10="",V10="",S10&lt;0,S10&gt;1,T10&lt;0,T10&gt;1,U10&lt;0,U10&gt;1,V10&lt;0,V10&gt;1,AND(AA10&lt;&gt;"",OR(AA10&lt;0,AA10&gt;1)),AND(AB10&lt;&gt;"",OR(AB10&lt;0,AB10&gt;1)),AND(AC10&lt;&gt;"",OR(AC10&lt;0,AC10&gt;1))),"Rever valores",IF(AND(G10&lt;&gt;"Duodécimos",H10&lt;&gt;"Duodécimos"),"Fora do mapa","Pronto"))))))),"Rever período"))</f>
        <v/>
      </c>
    </row>
    <row r="11">
      <c r="A11" s="21">
        <f>IF(B11="","",ROW()-7)</f>
        <v/>
      </c>
      <c r="B11" s="22" t="n">
        <v>46054</v>
      </c>
      <c r="C11" s="23" t="inlineStr">
        <is>
          <t>COL-001</t>
        </is>
      </c>
      <c r="D11" s="24" t="inlineStr">
        <is>
          <t>Ana Mota</t>
        </is>
      </c>
      <c r="E11" s="24" t="inlineStr">
        <is>
          <t>Trabalhador por conta de outrem</t>
        </is>
      </c>
      <c r="F11" s="23" t="inlineStr">
        <is>
          <t>Administração</t>
        </is>
      </c>
      <c r="G11" s="23" t="inlineStr">
        <is>
          <t>Duodécimos</t>
        </is>
      </c>
      <c r="H11" s="23" t="inlineStr">
        <is>
          <t>Duodécimos</t>
        </is>
      </c>
      <c r="I11" s="58" t="inlineStr"/>
      <c r="J11" s="58" t="inlineStr"/>
      <c r="K11" s="59" t="n">
        <v>1250</v>
      </c>
      <c r="L11" s="58" t="n"/>
      <c r="M11" s="58" t="n"/>
      <c r="N11" s="27" t="n"/>
      <c r="O11" s="27" t="n"/>
      <c r="P11" s="27" t="n"/>
      <c r="Q11" s="23" t="inlineStr">
        <is>
          <t>Previsto</t>
        </is>
      </c>
      <c r="R11" s="24" t="inlineStr">
        <is>
          <t>Exemplo fictício</t>
        </is>
      </c>
      <c r="S11" s="60">
        <f>IF(B11="","",IFERROR(IF(I11&lt;&gt;"",I11,'Parâmetros'!$B$8),""))</f>
        <v/>
      </c>
      <c r="T11" s="60">
        <f>IF(B11="","",IFERROR(IF(J11&lt;&gt;"",J11,'Parâmetros'!$B$9),""))</f>
        <v/>
      </c>
      <c r="U11" s="60">
        <f>IF(B11="","",IFERROR(IF(L11&lt;&gt;"",L11,'Parâmetros'!$B$6),""))</f>
        <v/>
      </c>
      <c r="V11" s="60">
        <f>IF(B11="","",IFERROR(IF(M11&lt;&gt;"",M11,'Parâmetros'!$B$7),""))</f>
        <v/>
      </c>
      <c r="W11" s="61">
        <f>IF(OR(B11="",K11="",G11&lt;&gt;"Duodécimos"),"",IFERROR(ROUND(K11*S11*U11,'Parâmetros'!$B$13),""))</f>
        <v/>
      </c>
      <c r="X11" s="61">
        <f>IF(OR(B11="",K11="",H11&lt;&gt;"Duodécimos"),"",IFERROR(ROUND(K11*T11*V11,'Parâmetros'!$B$13),""))</f>
        <v/>
      </c>
      <c r="Y11" s="61">
        <f>IF(B11="","",IFERROR(ROUND(SUM(W11:X11),'Parâmetros'!$B$13),""))</f>
        <v/>
      </c>
      <c r="Z11" s="61">
        <f>IF(OR(B11="",K11=""),"",IFERROR(ROUND(K11+Y11,'Parâmetros'!$B$13),""))</f>
        <v/>
      </c>
      <c r="AA11" s="30">
        <f>IF(B11="","",IFERROR(IF(N11&lt;&gt;"",N11,'Parâmetros'!$B$10),""))</f>
        <v/>
      </c>
      <c r="AB11" s="30">
        <f>IF(B11="","",IFERROR(IF(O11&lt;&gt;"",O11,'Parâmetros'!$B$11),""))</f>
        <v/>
      </c>
      <c r="AC11" s="30">
        <f>IF(B11="","",IFERROR(IF(P11&lt;&gt;"",P11,'Parâmetros'!$B$12),""))</f>
        <v/>
      </c>
      <c r="AD11" s="61">
        <f>IF(OR(B11="",Z11="",AA11=""),"",IFERROR(ROUND(Z11*AA11,'Parâmetros'!$B$13),""))</f>
        <v/>
      </c>
      <c r="AE11" s="61">
        <f>IF(OR(B11="",Z11="",AB11=""),"",IFERROR(ROUND(Z11*AB11,'Parâmetros'!$B$13),""))</f>
        <v/>
      </c>
      <c r="AF11" s="61">
        <f>IF(OR(B11="",Z11="",AD11="",AE11=""),"",IFERROR(ROUND(Z11-AD11-AE11,'Parâmetros'!$B$13),""))</f>
        <v/>
      </c>
      <c r="AG11" s="61">
        <f>IF(OR(B11="",Z11="",AC11=""),"",IFERROR(ROUND(Z11*AC11,'Parâmetros'!$B$13),""))</f>
        <v/>
      </c>
      <c r="AH11" s="61">
        <f>IF(OR(B11="",Z11="",AG11=""),"",IFERROR(ROUND(Z11+AG11,'Parâmetros'!$B$13),""))</f>
        <v/>
      </c>
      <c r="AI11" s="31">
        <f>IF(B11="","",IFERROR(IF(Q11="Excluído","Excluído",IF(YEAR(B11)&lt;&gt;'Parâmetros'!$B$4,"Fora do ano",IF(OR(C11="",D11="",E11="",G11="",H11="",K11="",Q11=""),"Dados em falta",IF(OR(IFERROR(COUNTIF('Parâmetros'!$F$4:$F$6,G11),0)=0,IFERROR(COUNTIF('Parâmetros'!$F$4:$F$6,H11),0)=0,IFERROR(COUNTIF('Parâmetros'!$H$4:$H$7,Q11),0)=0),"Rever valores",IF(IFERROR(COUNTIFS($B$8:$B$107,B11,$C$8:$C$107,C11),0)&gt;1,"Duplicado",IF(OR(K11&lt;0,S11="",T11="",U11="",V11="",S11&lt;0,S11&gt;1,T11&lt;0,T11&gt;1,U11&lt;0,U11&gt;1,V11&lt;0,V11&gt;1,AND(AA11&lt;&gt;"",OR(AA11&lt;0,AA11&gt;1)),AND(AB11&lt;&gt;"",OR(AB11&lt;0,AB11&gt;1)),AND(AC11&lt;&gt;"",OR(AC11&lt;0,AC11&gt;1))),"Rever valores",IF(AND(G11&lt;&gt;"Duodécimos",H11&lt;&gt;"Duodécimos"),"Fora do mapa","Pronto"))))))),"Rever período"))</f>
        <v/>
      </c>
    </row>
    <row r="12">
      <c r="A12" s="21">
        <f>IF(B12="","",ROW()-7)</f>
        <v/>
      </c>
      <c r="B12" s="22" t="n">
        <v>46054</v>
      </c>
      <c r="C12" s="23" t="inlineStr">
        <is>
          <t>COL-002</t>
        </is>
      </c>
      <c r="D12" s="24" t="inlineStr">
        <is>
          <t>Bruno Silva</t>
        </is>
      </c>
      <c r="E12" s="24" t="inlineStr">
        <is>
          <t>Trabalhador por conta de outrem</t>
        </is>
      </c>
      <c r="F12" s="23" t="inlineStr">
        <is>
          <t>Comercial</t>
        </is>
      </c>
      <c r="G12" s="23" t="inlineStr">
        <is>
          <t>Duodécimos</t>
        </is>
      </c>
      <c r="H12" s="23" t="inlineStr">
        <is>
          <t>Duodécimos</t>
        </is>
      </c>
      <c r="I12" s="58" t="inlineStr"/>
      <c r="J12" s="58" t="inlineStr"/>
      <c r="K12" s="59" t="n">
        <v>1650</v>
      </c>
      <c r="L12" s="58" t="n"/>
      <c r="M12" s="58" t="n"/>
      <c r="N12" s="27" t="n"/>
      <c r="O12" s="27" t="n"/>
      <c r="P12" s="27" t="n"/>
      <c r="Q12" s="23" t="inlineStr">
        <is>
          <t>Previsto</t>
        </is>
      </c>
      <c r="R12" s="24" t="inlineStr">
        <is>
          <t>Exemplo fictício</t>
        </is>
      </c>
      <c r="S12" s="60">
        <f>IF(B12="","",IFERROR(IF(I12&lt;&gt;"",I12,'Parâmetros'!$B$8),""))</f>
        <v/>
      </c>
      <c r="T12" s="60">
        <f>IF(B12="","",IFERROR(IF(J12&lt;&gt;"",J12,'Parâmetros'!$B$9),""))</f>
        <v/>
      </c>
      <c r="U12" s="60">
        <f>IF(B12="","",IFERROR(IF(L12&lt;&gt;"",L12,'Parâmetros'!$B$6),""))</f>
        <v/>
      </c>
      <c r="V12" s="60">
        <f>IF(B12="","",IFERROR(IF(M12&lt;&gt;"",M12,'Parâmetros'!$B$7),""))</f>
        <v/>
      </c>
      <c r="W12" s="61">
        <f>IF(OR(B12="",K12="",G12&lt;&gt;"Duodécimos"),"",IFERROR(ROUND(K12*S12*U12,'Parâmetros'!$B$13),""))</f>
        <v/>
      </c>
      <c r="X12" s="61">
        <f>IF(OR(B12="",K12="",H12&lt;&gt;"Duodécimos"),"",IFERROR(ROUND(K12*T12*V12,'Parâmetros'!$B$13),""))</f>
        <v/>
      </c>
      <c r="Y12" s="61">
        <f>IF(B12="","",IFERROR(ROUND(SUM(W12:X12),'Parâmetros'!$B$13),""))</f>
        <v/>
      </c>
      <c r="Z12" s="61">
        <f>IF(OR(B12="",K12=""),"",IFERROR(ROUND(K12+Y12,'Parâmetros'!$B$13),""))</f>
        <v/>
      </c>
      <c r="AA12" s="30">
        <f>IF(B12="","",IFERROR(IF(N12&lt;&gt;"",N12,'Parâmetros'!$B$10),""))</f>
        <v/>
      </c>
      <c r="AB12" s="30">
        <f>IF(B12="","",IFERROR(IF(O12&lt;&gt;"",O12,'Parâmetros'!$B$11),""))</f>
        <v/>
      </c>
      <c r="AC12" s="30">
        <f>IF(B12="","",IFERROR(IF(P12&lt;&gt;"",P12,'Parâmetros'!$B$12),""))</f>
        <v/>
      </c>
      <c r="AD12" s="61">
        <f>IF(OR(B12="",Z12="",AA12=""),"",IFERROR(ROUND(Z12*AA12,'Parâmetros'!$B$13),""))</f>
        <v/>
      </c>
      <c r="AE12" s="61">
        <f>IF(OR(B12="",Z12="",AB12=""),"",IFERROR(ROUND(Z12*AB12,'Parâmetros'!$B$13),""))</f>
        <v/>
      </c>
      <c r="AF12" s="61">
        <f>IF(OR(B12="",Z12="",AD12="",AE12=""),"",IFERROR(ROUND(Z12-AD12-AE12,'Parâmetros'!$B$13),""))</f>
        <v/>
      </c>
      <c r="AG12" s="61">
        <f>IF(OR(B12="",Z12="",AC12=""),"",IFERROR(ROUND(Z12*AC12,'Parâmetros'!$B$13),""))</f>
        <v/>
      </c>
      <c r="AH12" s="61">
        <f>IF(OR(B12="",Z12="",AG12=""),"",IFERROR(ROUND(Z12+AG12,'Parâmetros'!$B$13),""))</f>
        <v/>
      </c>
      <c r="AI12" s="31">
        <f>IF(B12="","",IFERROR(IF(Q12="Excluído","Excluído",IF(YEAR(B12)&lt;&gt;'Parâmetros'!$B$4,"Fora do ano",IF(OR(C12="",D12="",E12="",G12="",H12="",K12="",Q12=""),"Dados em falta",IF(OR(IFERROR(COUNTIF('Parâmetros'!$F$4:$F$6,G12),0)=0,IFERROR(COUNTIF('Parâmetros'!$F$4:$F$6,H12),0)=0,IFERROR(COUNTIF('Parâmetros'!$H$4:$H$7,Q12),0)=0),"Rever valores",IF(IFERROR(COUNTIFS($B$8:$B$107,B12,$C$8:$C$107,C12),0)&gt;1,"Duplicado",IF(OR(K12&lt;0,S12="",T12="",U12="",V12="",S12&lt;0,S12&gt;1,T12&lt;0,T12&gt;1,U12&lt;0,U12&gt;1,V12&lt;0,V12&gt;1,AND(AA12&lt;&gt;"",OR(AA12&lt;0,AA12&gt;1)),AND(AB12&lt;&gt;"",OR(AB12&lt;0,AB12&gt;1)),AND(AC12&lt;&gt;"",OR(AC12&lt;0,AC12&gt;1))),"Rever valores",IF(AND(G12&lt;&gt;"Duodécimos",H12&lt;&gt;"Duodécimos"),"Fora do mapa","Pronto"))))))),"Rever período"))</f>
        <v/>
      </c>
    </row>
    <row r="13">
      <c r="A13" s="21">
        <f>IF(B13="","",ROW()-7)</f>
        <v/>
      </c>
      <c r="B13" s="22" t="n">
        <v>46054</v>
      </c>
      <c r="C13" s="23" t="inlineStr">
        <is>
          <t>COL-003</t>
        </is>
      </c>
      <c r="D13" s="24" t="inlineStr">
        <is>
          <t>Carla Neves</t>
        </is>
      </c>
      <c r="E13" s="24" t="inlineStr">
        <is>
          <t>Trabalhador por conta de outrem</t>
        </is>
      </c>
      <c r="F13" s="23" t="inlineStr">
        <is>
          <t>Operações</t>
        </is>
      </c>
      <c r="G13" s="23" t="inlineStr">
        <is>
          <t>Duodécimos</t>
        </is>
      </c>
      <c r="H13" s="23" t="inlineStr">
        <is>
          <t>Duodécimos</t>
        </is>
      </c>
      <c r="I13" s="58" t="inlineStr"/>
      <c r="J13" s="58" t="inlineStr"/>
      <c r="K13" s="59" t="n">
        <v>980</v>
      </c>
      <c r="L13" s="58" t="n"/>
      <c r="M13" s="58" t="n"/>
      <c r="N13" s="27" t="n"/>
      <c r="O13" s="27" t="n"/>
      <c r="P13" s="27" t="n"/>
      <c r="Q13" s="23" t="inlineStr">
        <is>
          <t>Validado</t>
        </is>
      </c>
      <c r="R13" s="24" t="inlineStr">
        <is>
          <t>Exemplo fictício</t>
        </is>
      </c>
      <c r="S13" s="60">
        <f>IF(B13="","",IFERROR(IF(I13&lt;&gt;"",I13,'Parâmetros'!$B$8),""))</f>
        <v/>
      </c>
      <c r="T13" s="60">
        <f>IF(B13="","",IFERROR(IF(J13&lt;&gt;"",J13,'Parâmetros'!$B$9),""))</f>
        <v/>
      </c>
      <c r="U13" s="60">
        <f>IF(B13="","",IFERROR(IF(L13&lt;&gt;"",L13,'Parâmetros'!$B$6),""))</f>
        <v/>
      </c>
      <c r="V13" s="60">
        <f>IF(B13="","",IFERROR(IF(M13&lt;&gt;"",M13,'Parâmetros'!$B$7),""))</f>
        <v/>
      </c>
      <c r="W13" s="61">
        <f>IF(OR(B13="",K13="",G13&lt;&gt;"Duodécimos"),"",IFERROR(ROUND(K13*S13*U13,'Parâmetros'!$B$13),""))</f>
        <v/>
      </c>
      <c r="X13" s="61">
        <f>IF(OR(B13="",K13="",H13&lt;&gt;"Duodécimos"),"",IFERROR(ROUND(K13*T13*V13,'Parâmetros'!$B$13),""))</f>
        <v/>
      </c>
      <c r="Y13" s="61">
        <f>IF(B13="","",IFERROR(ROUND(SUM(W13:X13),'Parâmetros'!$B$13),""))</f>
        <v/>
      </c>
      <c r="Z13" s="61">
        <f>IF(OR(B13="",K13=""),"",IFERROR(ROUND(K13+Y13,'Parâmetros'!$B$13),""))</f>
        <v/>
      </c>
      <c r="AA13" s="30">
        <f>IF(B13="","",IFERROR(IF(N13&lt;&gt;"",N13,'Parâmetros'!$B$10),""))</f>
        <v/>
      </c>
      <c r="AB13" s="30">
        <f>IF(B13="","",IFERROR(IF(O13&lt;&gt;"",O13,'Parâmetros'!$B$11),""))</f>
        <v/>
      </c>
      <c r="AC13" s="30">
        <f>IF(B13="","",IFERROR(IF(P13&lt;&gt;"",P13,'Parâmetros'!$B$12),""))</f>
        <v/>
      </c>
      <c r="AD13" s="61">
        <f>IF(OR(B13="",Z13="",AA13=""),"",IFERROR(ROUND(Z13*AA13,'Parâmetros'!$B$13),""))</f>
        <v/>
      </c>
      <c r="AE13" s="61">
        <f>IF(OR(B13="",Z13="",AB13=""),"",IFERROR(ROUND(Z13*AB13,'Parâmetros'!$B$13),""))</f>
        <v/>
      </c>
      <c r="AF13" s="61">
        <f>IF(OR(B13="",Z13="",AD13="",AE13=""),"",IFERROR(ROUND(Z13-AD13-AE13,'Parâmetros'!$B$13),""))</f>
        <v/>
      </c>
      <c r="AG13" s="61">
        <f>IF(OR(B13="",Z13="",AC13=""),"",IFERROR(ROUND(Z13*AC13,'Parâmetros'!$B$13),""))</f>
        <v/>
      </c>
      <c r="AH13" s="61">
        <f>IF(OR(B13="",Z13="",AG13=""),"",IFERROR(ROUND(Z13+AG13,'Parâmetros'!$B$13),""))</f>
        <v/>
      </c>
      <c r="AI13" s="31">
        <f>IF(B13="","",IFERROR(IF(Q13="Excluído","Excluído",IF(YEAR(B13)&lt;&gt;'Parâmetros'!$B$4,"Fora do ano",IF(OR(C13="",D13="",E13="",G13="",H13="",K13="",Q13=""),"Dados em falta",IF(OR(IFERROR(COUNTIF('Parâmetros'!$F$4:$F$6,G13),0)=0,IFERROR(COUNTIF('Parâmetros'!$F$4:$F$6,H13),0)=0,IFERROR(COUNTIF('Parâmetros'!$H$4:$H$7,Q13),0)=0),"Rever valores",IF(IFERROR(COUNTIFS($B$8:$B$107,B13,$C$8:$C$107,C13),0)&gt;1,"Duplicado",IF(OR(K13&lt;0,S13="",T13="",U13="",V13="",S13&lt;0,S13&gt;1,T13&lt;0,T13&gt;1,U13&lt;0,U13&gt;1,V13&lt;0,V13&gt;1,AND(AA13&lt;&gt;"",OR(AA13&lt;0,AA13&gt;1)),AND(AB13&lt;&gt;"",OR(AB13&lt;0,AB13&gt;1)),AND(AC13&lt;&gt;"",OR(AC13&lt;0,AC13&gt;1))),"Rever valores",IF(AND(G13&lt;&gt;"Duodécimos",H13&lt;&gt;"Duodécimos"),"Fora do mapa","Pronto"))))))),"Rever período"))</f>
        <v/>
      </c>
    </row>
    <row r="14">
      <c r="A14" s="21">
        <f>IF(B14="","",ROW()-7)</f>
        <v/>
      </c>
      <c r="B14" s="22" t="n">
        <v>46082</v>
      </c>
      <c r="C14" s="23" t="inlineStr">
        <is>
          <t>COL-001</t>
        </is>
      </c>
      <c r="D14" s="24" t="inlineStr">
        <is>
          <t>Ana Mota</t>
        </is>
      </c>
      <c r="E14" s="24" t="inlineStr">
        <is>
          <t>Trabalhador por conta de outrem</t>
        </is>
      </c>
      <c r="F14" s="23" t="inlineStr">
        <is>
          <t>Administração</t>
        </is>
      </c>
      <c r="G14" s="23" t="inlineStr">
        <is>
          <t>Duodécimos</t>
        </is>
      </c>
      <c r="H14" s="23" t="inlineStr">
        <is>
          <t>Duodécimos</t>
        </is>
      </c>
      <c r="I14" s="58" t="inlineStr"/>
      <c r="J14" s="58" t="inlineStr"/>
      <c r="K14" s="59" t="n">
        <v>1250</v>
      </c>
      <c r="L14" s="58" t="n"/>
      <c r="M14" s="58" t="n"/>
      <c r="N14" s="27" t="n"/>
      <c r="O14" s="27" t="n"/>
      <c r="P14" s="27" t="n"/>
      <c r="Q14" s="23" t="inlineStr">
        <is>
          <t>Processado</t>
        </is>
      </c>
      <c r="R14" s="24" t="inlineStr">
        <is>
          <t>Exemplo fictício</t>
        </is>
      </c>
      <c r="S14" s="60">
        <f>IF(B14="","",IFERROR(IF(I14&lt;&gt;"",I14,'Parâmetros'!$B$8),""))</f>
        <v/>
      </c>
      <c r="T14" s="60">
        <f>IF(B14="","",IFERROR(IF(J14&lt;&gt;"",J14,'Parâmetros'!$B$9),""))</f>
        <v/>
      </c>
      <c r="U14" s="60">
        <f>IF(B14="","",IFERROR(IF(L14&lt;&gt;"",L14,'Parâmetros'!$B$6),""))</f>
        <v/>
      </c>
      <c r="V14" s="60">
        <f>IF(B14="","",IFERROR(IF(M14&lt;&gt;"",M14,'Parâmetros'!$B$7),""))</f>
        <v/>
      </c>
      <c r="W14" s="61">
        <f>IF(OR(B14="",K14="",G14&lt;&gt;"Duodécimos"),"",IFERROR(ROUND(K14*S14*U14,'Parâmetros'!$B$13),""))</f>
        <v/>
      </c>
      <c r="X14" s="61">
        <f>IF(OR(B14="",K14="",H14&lt;&gt;"Duodécimos"),"",IFERROR(ROUND(K14*T14*V14,'Parâmetros'!$B$13),""))</f>
        <v/>
      </c>
      <c r="Y14" s="61">
        <f>IF(B14="","",IFERROR(ROUND(SUM(W14:X14),'Parâmetros'!$B$13),""))</f>
        <v/>
      </c>
      <c r="Z14" s="61">
        <f>IF(OR(B14="",K14=""),"",IFERROR(ROUND(K14+Y14,'Parâmetros'!$B$13),""))</f>
        <v/>
      </c>
      <c r="AA14" s="30">
        <f>IF(B14="","",IFERROR(IF(N14&lt;&gt;"",N14,'Parâmetros'!$B$10),""))</f>
        <v/>
      </c>
      <c r="AB14" s="30">
        <f>IF(B14="","",IFERROR(IF(O14&lt;&gt;"",O14,'Parâmetros'!$B$11),""))</f>
        <v/>
      </c>
      <c r="AC14" s="30">
        <f>IF(B14="","",IFERROR(IF(P14&lt;&gt;"",P14,'Parâmetros'!$B$12),""))</f>
        <v/>
      </c>
      <c r="AD14" s="61">
        <f>IF(OR(B14="",Z14="",AA14=""),"",IFERROR(ROUND(Z14*AA14,'Parâmetros'!$B$13),""))</f>
        <v/>
      </c>
      <c r="AE14" s="61">
        <f>IF(OR(B14="",Z14="",AB14=""),"",IFERROR(ROUND(Z14*AB14,'Parâmetros'!$B$13),""))</f>
        <v/>
      </c>
      <c r="AF14" s="61">
        <f>IF(OR(B14="",Z14="",AD14="",AE14=""),"",IFERROR(ROUND(Z14-AD14-AE14,'Parâmetros'!$B$13),""))</f>
        <v/>
      </c>
      <c r="AG14" s="61">
        <f>IF(OR(B14="",Z14="",AC14=""),"",IFERROR(ROUND(Z14*AC14,'Parâmetros'!$B$13),""))</f>
        <v/>
      </c>
      <c r="AH14" s="61">
        <f>IF(OR(B14="",Z14="",AG14=""),"",IFERROR(ROUND(Z14+AG14,'Parâmetros'!$B$13),""))</f>
        <v/>
      </c>
      <c r="AI14" s="31">
        <f>IF(B14="","",IFERROR(IF(Q14="Excluído","Excluído",IF(YEAR(B14)&lt;&gt;'Parâmetros'!$B$4,"Fora do ano",IF(OR(C14="",D14="",E14="",G14="",H14="",K14="",Q14=""),"Dados em falta",IF(OR(IFERROR(COUNTIF('Parâmetros'!$F$4:$F$6,G14),0)=0,IFERROR(COUNTIF('Parâmetros'!$F$4:$F$6,H14),0)=0,IFERROR(COUNTIF('Parâmetros'!$H$4:$H$7,Q14),0)=0),"Rever valores",IF(IFERROR(COUNTIFS($B$8:$B$107,B14,$C$8:$C$107,C14),0)&gt;1,"Duplicado",IF(OR(K14&lt;0,S14="",T14="",U14="",V14="",S14&lt;0,S14&gt;1,T14&lt;0,T14&gt;1,U14&lt;0,U14&gt;1,V14&lt;0,V14&gt;1,AND(AA14&lt;&gt;"",OR(AA14&lt;0,AA14&gt;1)),AND(AB14&lt;&gt;"",OR(AB14&lt;0,AB14&gt;1)),AND(AC14&lt;&gt;"",OR(AC14&lt;0,AC14&gt;1))),"Rever valores",IF(AND(G14&lt;&gt;"Duodécimos",H14&lt;&gt;"Duodécimos"),"Fora do mapa","Pronto"))))))),"Rever período"))</f>
        <v/>
      </c>
    </row>
    <row r="15">
      <c r="A15" s="21">
        <f>IF(B15="","",ROW()-7)</f>
        <v/>
      </c>
      <c r="B15" s="22" t="n">
        <v>46082</v>
      </c>
      <c r="C15" s="23" t="inlineStr">
        <is>
          <t>COL-002</t>
        </is>
      </c>
      <c r="D15" s="24" t="inlineStr">
        <is>
          <t>Bruno Silva</t>
        </is>
      </c>
      <c r="E15" s="24" t="inlineStr">
        <is>
          <t>Trabalhador por conta de outrem</t>
        </is>
      </c>
      <c r="F15" s="23" t="inlineStr">
        <is>
          <t>Comercial</t>
        </is>
      </c>
      <c r="G15" s="23" t="inlineStr">
        <is>
          <t>Fora do mapa</t>
        </is>
      </c>
      <c r="H15" s="23" t="inlineStr">
        <is>
          <t>Duodécimos</t>
        </is>
      </c>
      <c r="I15" s="58" t="inlineStr"/>
      <c r="J15" s="58" t="inlineStr"/>
      <c r="K15" s="59" t="n">
        <v>1650</v>
      </c>
      <c r="L15" s="58" t="n"/>
      <c r="M15" s="58" t="n"/>
      <c r="N15" s="27" t="n"/>
      <c r="O15" s="27" t="n"/>
      <c r="P15" s="27" t="n"/>
      <c r="Q15" s="23" t="inlineStr">
        <is>
          <t>Validado</t>
        </is>
      </c>
      <c r="R15" s="24" t="inlineStr">
        <is>
          <t>Exemplo de modalidades distintas; confirmar enquadramento</t>
        </is>
      </c>
      <c r="S15" s="60">
        <f>IF(B15="","",IFERROR(IF(I15&lt;&gt;"",I15,'Parâmetros'!$B$8),""))</f>
        <v/>
      </c>
      <c r="T15" s="60">
        <f>IF(B15="","",IFERROR(IF(J15&lt;&gt;"",J15,'Parâmetros'!$B$9),""))</f>
        <v/>
      </c>
      <c r="U15" s="60">
        <f>IF(B15="","",IFERROR(IF(L15&lt;&gt;"",L15,'Parâmetros'!$B$6),""))</f>
        <v/>
      </c>
      <c r="V15" s="60">
        <f>IF(B15="","",IFERROR(IF(M15&lt;&gt;"",M15,'Parâmetros'!$B$7),""))</f>
        <v/>
      </c>
      <c r="W15" s="61">
        <f>IF(OR(B15="",K15="",G15&lt;&gt;"Duodécimos"),"",IFERROR(ROUND(K15*S15*U15,'Parâmetros'!$B$13),""))</f>
        <v/>
      </c>
      <c r="X15" s="61">
        <f>IF(OR(B15="",K15="",H15&lt;&gt;"Duodécimos"),"",IFERROR(ROUND(K15*T15*V15,'Parâmetros'!$B$13),""))</f>
        <v/>
      </c>
      <c r="Y15" s="61">
        <f>IF(B15="","",IFERROR(ROUND(SUM(W15:X15),'Parâmetros'!$B$13),""))</f>
        <v/>
      </c>
      <c r="Z15" s="61">
        <f>IF(OR(B15="",K15=""),"",IFERROR(ROUND(K15+Y15,'Parâmetros'!$B$13),""))</f>
        <v/>
      </c>
      <c r="AA15" s="30">
        <f>IF(B15="","",IFERROR(IF(N15&lt;&gt;"",N15,'Parâmetros'!$B$10),""))</f>
        <v/>
      </c>
      <c r="AB15" s="30">
        <f>IF(B15="","",IFERROR(IF(O15&lt;&gt;"",O15,'Parâmetros'!$B$11),""))</f>
        <v/>
      </c>
      <c r="AC15" s="30">
        <f>IF(B15="","",IFERROR(IF(P15&lt;&gt;"",P15,'Parâmetros'!$B$12),""))</f>
        <v/>
      </c>
      <c r="AD15" s="61">
        <f>IF(OR(B15="",Z15="",AA15=""),"",IFERROR(ROUND(Z15*AA15,'Parâmetros'!$B$13),""))</f>
        <v/>
      </c>
      <c r="AE15" s="61">
        <f>IF(OR(B15="",Z15="",AB15=""),"",IFERROR(ROUND(Z15*AB15,'Parâmetros'!$B$13),""))</f>
        <v/>
      </c>
      <c r="AF15" s="61">
        <f>IF(OR(B15="",Z15="",AD15="",AE15=""),"",IFERROR(ROUND(Z15-AD15-AE15,'Parâmetros'!$B$13),""))</f>
        <v/>
      </c>
      <c r="AG15" s="61">
        <f>IF(OR(B15="",Z15="",AC15=""),"",IFERROR(ROUND(Z15*AC15,'Parâmetros'!$B$13),""))</f>
        <v/>
      </c>
      <c r="AH15" s="61">
        <f>IF(OR(B15="",Z15="",AG15=""),"",IFERROR(ROUND(Z15+AG15,'Parâmetros'!$B$13),""))</f>
        <v/>
      </c>
      <c r="AI15" s="31">
        <f>IF(B15="","",IFERROR(IF(Q15="Excluído","Excluído",IF(YEAR(B15)&lt;&gt;'Parâmetros'!$B$4,"Fora do ano",IF(OR(C15="",D15="",E15="",G15="",H15="",K15="",Q15=""),"Dados em falta",IF(OR(IFERROR(COUNTIF('Parâmetros'!$F$4:$F$6,G15),0)=0,IFERROR(COUNTIF('Parâmetros'!$F$4:$F$6,H15),0)=0,IFERROR(COUNTIF('Parâmetros'!$H$4:$H$7,Q15),0)=0),"Rever valores",IF(IFERROR(COUNTIFS($B$8:$B$107,B15,$C$8:$C$107,C15),0)&gt;1,"Duplicado",IF(OR(K15&lt;0,S15="",T15="",U15="",V15="",S15&lt;0,S15&gt;1,T15&lt;0,T15&gt;1,U15&lt;0,U15&gt;1,V15&lt;0,V15&gt;1,AND(AA15&lt;&gt;"",OR(AA15&lt;0,AA15&gt;1)),AND(AB15&lt;&gt;"",OR(AB15&lt;0,AB15&gt;1)),AND(AC15&lt;&gt;"",OR(AC15&lt;0,AC15&gt;1))),"Rever valores",IF(AND(G15&lt;&gt;"Duodécimos",H15&lt;&gt;"Duodécimos"),"Fora do mapa","Pronto"))))))),"Rever período"))</f>
        <v/>
      </c>
    </row>
    <row r="16">
      <c r="A16" s="21">
        <f>IF(B16="","",ROW()-7)</f>
        <v/>
      </c>
      <c r="B16" s="22" t="n">
        <v>46082</v>
      </c>
      <c r="C16" s="23" t="inlineStr">
        <is>
          <t>COL-004</t>
        </is>
      </c>
      <c r="D16" s="24" t="inlineStr">
        <is>
          <t>Diana Ferreira</t>
        </is>
      </c>
      <c r="E16" s="24" t="inlineStr">
        <is>
          <t>Trabalhador por conta de outrem</t>
        </is>
      </c>
      <c r="F16" s="23" t="inlineStr">
        <is>
          <t>Projetos</t>
        </is>
      </c>
      <c r="G16" s="23" t="inlineStr">
        <is>
          <t>Duodécimos</t>
        </is>
      </c>
      <c r="H16" s="23" t="inlineStr">
        <is>
          <t>Duodécimos</t>
        </is>
      </c>
      <c r="I16" s="58" t="n">
        <v>0.5</v>
      </c>
      <c r="J16" s="58" t="n">
        <v>0.5</v>
      </c>
      <c r="K16" s="59" t="n">
        <v>1400</v>
      </c>
      <c r="L16" s="58" t="n"/>
      <c r="M16" s="58" t="n"/>
      <c r="N16" s="27" t="n"/>
      <c r="O16" s="27" t="n"/>
      <c r="P16" s="27" t="n"/>
      <c r="Q16" s="23" t="inlineStr">
        <is>
          <t>Validado</t>
        </is>
      </c>
      <c r="R16" s="24" t="inlineStr">
        <is>
          <t>Exemplo de fator manual; confirmar proporcionalidade</t>
        </is>
      </c>
      <c r="S16" s="60">
        <f>IF(B16="","",IFERROR(IF(I16&lt;&gt;"",I16,'Parâmetros'!$B$8),""))</f>
        <v/>
      </c>
      <c r="T16" s="60">
        <f>IF(B16="","",IFERROR(IF(J16&lt;&gt;"",J16,'Parâmetros'!$B$9),""))</f>
        <v/>
      </c>
      <c r="U16" s="60">
        <f>IF(B16="","",IFERROR(IF(L16&lt;&gt;"",L16,'Parâmetros'!$B$6),""))</f>
        <v/>
      </c>
      <c r="V16" s="60">
        <f>IF(B16="","",IFERROR(IF(M16&lt;&gt;"",M16,'Parâmetros'!$B$7),""))</f>
        <v/>
      </c>
      <c r="W16" s="61">
        <f>IF(OR(B16="",K16="",G16&lt;&gt;"Duodécimos"),"",IFERROR(ROUND(K16*S16*U16,'Parâmetros'!$B$13),""))</f>
        <v/>
      </c>
      <c r="X16" s="61">
        <f>IF(OR(B16="",K16="",H16&lt;&gt;"Duodécimos"),"",IFERROR(ROUND(K16*T16*V16,'Parâmetros'!$B$13),""))</f>
        <v/>
      </c>
      <c r="Y16" s="61">
        <f>IF(B16="","",IFERROR(ROUND(SUM(W16:X16),'Parâmetros'!$B$13),""))</f>
        <v/>
      </c>
      <c r="Z16" s="61">
        <f>IF(OR(B16="",K16=""),"",IFERROR(ROUND(K16+Y16,'Parâmetros'!$B$13),""))</f>
        <v/>
      </c>
      <c r="AA16" s="30">
        <f>IF(B16="","",IFERROR(IF(N16&lt;&gt;"",N16,'Parâmetros'!$B$10),""))</f>
        <v/>
      </c>
      <c r="AB16" s="30">
        <f>IF(B16="","",IFERROR(IF(O16&lt;&gt;"",O16,'Parâmetros'!$B$11),""))</f>
        <v/>
      </c>
      <c r="AC16" s="30">
        <f>IF(B16="","",IFERROR(IF(P16&lt;&gt;"",P16,'Parâmetros'!$B$12),""))</f>
        <v/>
      </c>
      <c r="AD16" s="61">
        <f>IF(OR(B16="",Z16="",AA16=""),"",IFERROR(ROUND(Z16*AA16,'Parâmetros'!$B$13),""))</f>
        <v/>
      </c>
      <c r="AE16" s="61">
        <f>IF(OR(B16="",Z16="",AB16=""),"",IFERROR(ROUND(Z16*AB16,'Parâmetros'!$B$13),""))</f>
        <v/>
      </c>
      <c r="AF16" s="61">
        <f>IF(OR(B16="",Z16="",AD16="",AE16=""),"",IFERROR(ROUND(Z16-AD16-AE16,'Parâmetros'!$B$13),""))</f>
        <v/>
      </c>
      <c r="AG16" s="61">
        <f>IF(OR(B16="",Z16="",AC16=""),"",IFERROR(ROUND(Z16*AC16,'Parâmetros'!$B$13),""))</f>
        <v/>
      </c>
      <c r="AH16" s="61">
        <f>IF(OR(B16="",Z16="",AG16=""),"",IFERROR(ROUND(Z16+AG16,'Parâmetros'!$B$13),""))</f>
        <v/>
      </c>
      <c r="AI16" s="31">
        <f>IF(B16="","",IFERROR(IF(Q16="Excluído","Excluído",IF(YEAR(B16)&lt;&gt;'Parâmetros'!$B$4,"Fora do ano",IF(OR(C16="",D16="",E16="",G16="",H16="",K16="",Q16=""),"Dados em falta",IF(OR(IFERROR(COUNTIF('Parâmetros'!$F$4:$F$6,G16),0)=0,IFERROR(COUNTIF('Parâmetros'!$F$4:$F$6,H16),0)=0,IFERROR(COUNTIF('Parâmetros'!$H$4:$H$7,Q16),0)=0),"Rever valores",IF(IFERROR(COUNTIFS($B$8:$B$107,B16,$C$8:$C$107,C16),0)&gt;1,"Duplicado",IF(OR(K16&lt;0,S16="",T16="",U16="",V16="",S16&lt;0,S16&gt;1,T16&lt;0,T16&gt;1,U16&lt;0,U16&gt;1,V16&lt;0,V16&gt;1,AND(AA16&lt;&gt;"",OR(AA16&lt;0,AA16&gt;1)),AND(AB16&lt;&gt;"",OR(AB16&lt;0,AB16&gt;1)),AND(AC16&lt;&gt;"",OR(AC16&lt;0,AC16&gt;1))),"Rever valores",IF(AND(G16&lt;&gt;"Duodécimos",H16&lt;&gt;"Duodécimos"),"Fora do mapa","Pronto"))))))),"Rever período"))</f>
        <v/>
      </c>
    </row>
    <row r="17">
      <c r="A17" s="21">
        <f>IF(B17="","",ROW()-7)</f>
        <v/>
      </c>
      <c r="B17" s="22" t="n"/>
      <c r="C17" s="23" t="n"/>
      <c r="D17" s="24" t="n"/>
      <c r="E17" s="24" t="n"/>
      <c r="F17" s="23" t="n"/>
      <c r="G17" s="23" t="n"/>
      <c r="H17" s="23" t="n"/>
      <c r="I17" s="58" t="n"/>
      <c r="J17" s="58" t="n"/>
      <c r="K17" s="59" t="n"/>
      <c r="L17" s="58" t="n"/>
      <c r="M17" s="58" t="n"/>
      <c r="N17" s="27" t="n"/>
      <c r="O17" s="27" t="n"/>
      <c r="P17" s="27" t="n"/>
      <c r="Q17" s="23" t="n"/>
      <c r="R17" s="24" t="n"/>
      <c r="S17" s="60">
        <f>IF(B17="","",IFERROR(IF(I17&lt;&gt;"",I17,'Parâmetros'!$B$8),""))</f>
        <v/>
      </c>
      <c r="T17" s="60">
        <f>IF(B17="","",IFERROR(IF(J17&lt;&gt;"",J17,'Parâmetros'!$B$9),""))</f>
        <v/>
      </c>
      <c r="U17" s="60">
        <f>IF(B17="","",IFERROR(IF(L17&lt;&gt;"",L17,'Parâmetros'!$B$6),""))</f>
        <v/>
      </c>
      <c r="V17" s="60">
        <f>IF(B17="","",IFERROR(IF(M17&lt;&gt;"",M17,'Parâmetros'!$B$7),""))</f>
        <v/>
      </c>
      <c r="W17" s="61">
        <f>IF(OR(B17="",K17="",G17&lt;&gt;"Duodécimos"),"",IFERROR(ROUND(K17*S17*U17,'Parâmetros'!$B$13),""))</f>
        <v/>
      </c>
      <c r="X17" s="61">
        <f>IF(OR(B17="",K17="",H17&lt;&gt;"Duodécimos"),"",IFERROR(ROUND(K17*T17*V17,'Parâmetros'!$B$13),""))</f>
        <v/>
      </c>
      <c r="Y17" s="61">
        <f>IF(B17="","",IFERROR(ROUND(SUM(W17:X17),'Parâmetros'!$B$13),""))</f>
        <v/>
      </c>
      <c r="Z17" s="61">
        <f>IF(OR(B17="",K17=""),"",IFERROR(ROUND(K17+Y17,'Parâmetros'!$B$13),""))</f>
        <v/>
      </c>
      <c r="AA17" s="30">
        <f>IF(B17="","",IFERROR(IF(N17&lt;&gt;"",N17,'Parâmetros'!$B$10),""))</f>
        <v/>
      </c>
      <c r="AB17" s="30">
        <f>IF(B17="","",IFERROR(IF(O17&lt;&gt;"",O17,'Parâmetros'!$B$11),""))</f>
        <v/>
      </c>
      <c r="AC17" s="30">
        <f>IF(B17="","",IFERROR(IF(P17&lt;&gt;"",P17,'Parâmetros'!$B$12),""))</f>
        <v/>
      </c>
      <c r="AD17" s="61">
        <f>IF(OR(B17="",Z17="",AA17=""),"",IFERROR(ROUND(Z17*AA17,'Parâmetros'!$B$13),""))</f>
        <v/>
      </c>
      <c r="AE17" s="61">
        <f>IF(OR(B17="",Z17="",AB17=""),"",IFERROR(ROUND(Z17*AB17,'Parâmetros'!$B$13),""))</f>
        <v/>
      </c>
      <c r="AF17" s="61">
        <f>IF(OR(B17="",Z17="",AD17="",AE17=""),"",IFERROR(ROUND(Z17-AD17-AE17,'Parâmetros'!$B$13),""))</f>
        <v/>
      </c>
      <c r="AG17" s="61">
        <f>IF(OR(B17="",Z17="",AC17=""),"",IFERROR(ROUND(Z17*AC17,'Parâmetros'!$B$13),""))</f>
        <v/>
      </c>
      <c r="AH17" s="61">
        <f>IF(OR(B17="",Z17="",AG17=""),"",IFERROR(ROUND(Z17+AG17,'Parâmetros'!$B$13),""))</f>
        <v/>
      </c>
      <c r="AI17" s="31">
        <f>IF(B17="","",IFERROR(IF(Q17="Excluído","Excluído",IF(YEAR(B17)&lt;&gt;'Parâmetros'!$B$4,"Fora do ano",IF(OR(C17="",D17="",E17="",G17="",H17="",K17="",Q17=""),"Dados em falta",IF(OR(IFERROR(COUNTIF('Parâmetros'!$F$4:$F$6,G17),0)=0,IFERROR(COUNTIF('Parâmetros'!$F$4:$F$6,H17),0)=0,IFERROR(COUNTIF('Parâmetros'!$H$4:$H$7,Q17),0)=0),"Rever valores",IF(IFERROR(COUNTIFS($B$8:$B$107,B17,$C$8:$C$107,C17),0)&gt;1,"Duplicado",IF(OR(K17&lt;0,S17="",T17="",U17="",V17="",S17&lt;0,S17&gt;1,T17&lt;0,T17&gt;1,U17&lt;0,U17&gt;1,V17&lt;0,V17&gt;1,AND(AA17&lt;&gt;"",OR(AA17&lt;0,AA17&gt;1)),AND(AB17&lt;&gt;"",OR(AB17&lt;0,AB17&gt;1)),AND(AC17&lt;&gt;"",OR(AC17&lt;0,AC17&gt;1))),"Rever valores",IF(AND(G17&lt;&gt;"Duodécimos",H17&lt;&gt;"Duodécimos"),"Fora do mapa","Pronto"))))))),"Rever período"))</f>
        <v/>
      </c>
    </row>
    <row r="18">
      <c r="A18" s="21">
        <f>IF(B18="","",ROW()-7)</f>
        <v/>
      </c>
      <c r="B18" s="22" t="n"/>
      <c r="C18" s="23" t="n"/>
      <c r="D18" s="24" t="n"/>
      <c r="E18" s="24" t="n"/>
      <c r="F18" s="23" t="n"/>
      <c r="G18" s="23" t="n"/>
      <c r="H18" s="23" t="n"/>
      <c r="I18" s="58" t="n"/>
      <c r="J18" s="58" t="n"/>
      <c r="K18" s="59" t="n"/>
      <c r="L18" s="58" t="n"/>
      <c r="M18" s="58" t="n"/>
      <c r="N18" s="27" t="n"/>
      <c r="O18" s="27" t="n"/>
      <c r="P18" s="27" t="n"/>
      <c r="Q18" s="23" t="n"/>
      <c r="R18" s="24" t="n"/>
      <c r="S18" s="60">
        <f>IF(B18="","",IFERROR(IF(I18&lt;&gt;"",I18,'Parâmetros'!$B$8),""))</f>
        <v/>
      </c>
      <c r="T18" s="60">
        <f>IF(B18="","",IFERROR(IF(J18&lt;&gt;"",J18,'Parâmetros'!$B$9),""))</f>
        <v/>
      </c>
      <c r="U18" s="60">
        <f>IF(B18="","",IFERROR(IF(L18&lt;&gt;"",L18,'Parâmetros'!$B$6),""))</f>
        <v/>
      </c>
      <c r="V18" s="60">
        <f>IF(B18="","",IFERROR(IF(M18&lt;&gt;"",M18,'Parâmetros'!$B$7),""))</f>
        <v/>
      </c>
      <c r="W18" s="61">
        <f>IF(OR(B18="",K18="",G18&lt;&gt;"Duodécimos"),"",IFERROR(ROUND(K18*S18*U18,'Parâmetros'!$B$13),""))</f>
        <v/>
      </c>
      <c r="X18" s="61">
        <f>IF(OR(B18="",K18="",H18&lt;&gt;"Duodécimos"),"",IFERROR(ROUND(K18*T18*V18,'Parâmetros'!$B$13),""))</f>
        <v/>
      </c>
      <c r="Y18" s="61">
        <f>IF(B18="","",IFERROR(ROUND(SUM(W18:X18),'Parâmetros'!$B$13),""))</f>
        <v/>
      </c>
      <c r="Z18" s="61">
        <f>IF(OR(B18="",K18=""),"",IFERROR(ROUND(K18+Y18,'Parâmetros'!$B$13),""))</f>
        <v/>
      </c>
      <c r="AA18" s="30">
        <f>IF(B18="","",IFERROR(IF(N18&lt;&gt;"",N18,'Parâmetros'!$B$10),""))</f>
        <v/>
      </c>
      <c r="AB18" s="30">
        <f>IF(B18="","",IFERROR(IF(O18&lt;&gt;"",O18,'Parâmetros'!$B$11),""))</f>
        <v/>
      </c>
      <c r="AC18" s="30">
        <f>IF(B18="","",IFERROR(IF(P18&lt;&gt;"",P18,'Parâmetros'!$B$12),""))</f>
        <v/>
      </c>
      <c r="AD18" s="61">
        <f>IF(OR(B18="",Z18="",AA18=""),"",IFERROR(ROUND(Z18*AA18,'Parâmetros'!$B$13),""))</f>
        <v/>
      </c>
      <c r="AE18" s="61">
        <f>IF(OR(B18="",Z18="",AB18=""),"",IFERROR(ROUND(Z18*AB18,'Parâmetros'!$B$13),""))</f>
        <v/>
      </c>
      <c r="AF18" s="61">
        <f>IF(OR(B18="",Z18="",AD18="",AE18=""),"",IFERROR(ROUND(Z18-AD18-AE18,'Parâmetros'!$B$13),""))</f>
        <v/>
      </c>
      <c r="AG18" s="61">
        <f>IF(OR(B18="",Z18="",AC18=""),"",IFERROR(ROUND(Z18*AC18,'Parâmetros'!$B$13),""))</f>
        <v/>
      </c>
      <c r="AH18" s="61">
        <f>IF(OR(B18="",Z18="",AG18=""),"",IFERROR(ROUND(Z18+AG18,'Parâmetros'!$B$13),""))</f>
        <v/>
      </c>
      <c r="AI18" s="31">
        <f>IF(B18="","",IFERROR(IF(Q18="Excluído","Excluído",IF(YEAR(B18)&lt;&gt;'Parâmetros'!$B$4,"Fora do ano",IF(OR(C18="",D18="",E18="",G18="",H18="",K18="",Q18=""),"Dados em falta",IF(OR(IFERROR(COUNTIF('Parâmetros'!$F$4:$F$6,G18),0)=0,IFERROR(COUNTIF('Parâmetros'!$F$4:$F$6,H18),0)=0,IFERROR(COUNTIF('Parâmetros'!$H$4:$H$7,Q18),0)=0),"Rever valores",IF(IFERROR(COUNTIFS($B$8:$B$107,B18,$C$8:$C$107,C18),0)&gt;1,"Duplicado",IF(OR(K18&lt;0,S18="",T18="",U18="",V18="",S18&lt;0,S18&gt;1,T18&lt;0,T18&gt;1,U18&lt;0,U18&gt;1,V18&lt;0,V18&gt;1,AND(AA18&lt;&gt;"",OR(AA18&lt;0,AA18&gt;1)),AND(AB18&lt;&gt;"",OR(AB18&lt;0,AB18&gt;1)),AND(AC18&lt;&gt;"",OR(AC18&lt;0,AC18&gt;1))),"Rever valores",IF(AND(G18&lt;&gt;"Duodécimos",H18&lt;&gt;"Duodécimos"),"Fora do mapa","Pronto"))))))),"Rever período"))</f>
        <v/>
      </c>
    </row>
    <row r="19">
      <c r="A19" s="21">
        <f>IF(B19="","",ROW()-7)</f>
        <v/>
      </c>
      <c r="B19" s="22" t="n"/>
      <c r="C19" s="23" t="n"/>
      <c r="D19" s="24" t="n"/>
      <c r="E19" s="24" t="n"/>
      <c r="F19" s="23" t="n"/>
      <c r="G19" s="23" t="n"/>
      <c r="H19" s="23" t="n"/>
      <c r="I19" s="58" t="n"/>
      <c r="J19" s="58" t="n"/>
      <c r="K19" s="59" t="n"/>
      <c r="L19" s="58" t="n"/>
      <c r="M19" s="58" t="n"/>
      <c r="N19" s="27" t="n"/>
      <c r="O19" s="27" t="n"/>
      <c r="P19" s="27" t="n"/>
      <c r="Q19" s="23" t="n"/>
      <c r="R19" s="24" t="n"/>
      <c r="S19" s="60">
        <f>IF(B19="","",IFERROR(IF(I19&lt;&gt;"",I19,'Parâmetros'!$B$8),""))</f>
        <v/>
      </c>
      <c r="T19" s="60">
        <f>IF(B19="","",IFERROR(IF(J19&lt;&gt;"",J19,'Parâmetros'!$B$9),""))</f>
        <v/>
      </c>
      <c r="U19" s="60">
        <f>IF(B19="","",IFERROR(IF(L19&lt;&gt;"",L19,'Parâmetros'!$B$6),""))</f>
        <v/>
      </c>
      <c r="V19" s="60">
        <f>IF(B19="","",IFERROR(IF(M19&lt;&gt;"",M19,'Parâmetros'!$B$7),""))</f>
        <v/>
      </c>
      <c r="W19" s="61">
        <f>IF(OR(B19="",K19="",G19&lt;&gt;"Duodécimos"),"",IFERROR(ROUND(K19*S19*U19,'Parâmetros'!$B$13),""))</f>
        <v/>
      </c>
      <c r="X19" s="61">
        <f>IF(OR(B19="",K19="",H19&lt;&gt;"Duodécimos"),"",IFERROR(ROUND(K19*T19*V19,'Parâmetros'!$B$13),""))</f>
        <v/>
      </c>
      <c r="Y19" s="61">
        <f>IF(B19="","",IFERROR(ROUND(SUM(W19:X19),'Parâmetros'!$B$13),""))</f>
        <v/>
      </c>
      <c r="Z19" s="61">
        <f>IF(OR(B19="",K19=""),"",IFERROR(ROUND(K19+Y19,'Parâmetros'!$B$13),""))</f>
        <v/>
      </c>
      <c r="AA19" s="30">
        <f>IF(B19="","",IFERROR(IF(N19&lt;&gt;"",N19,'Parâmetros'!$B$10),""))</f>
        <v/>
      </c>
      <c r="AB19" s="30">
        <f>IF(B19="","",IFERROR(IF(O19&lt;&gt;"",O19,'Parâmetros'!$B$11),""))</f>
        <v/>
      </c>
      <c r="AC19" s="30">
        <f>IF(B19="","",IFERROR(IF(P19&lt;&gt;"",P19,'Parâmetros'!$B$12),""))</f>
        <v/>
      </c>
      <c r="AD19" s="61">
        <f>IF(OR(B19="",Z19="",AA19=""),"",IFERROR(ROUND(Z19*AA19,'Parâmetros'!$B$13),""))</f>
        <v/>
      </c>
      <c r="AE19" s="61">
        <f>IF(OR(B19="",Z19="",AB19=""),"",IFERROR(ROUND(Z19*AB19,'Parâmetros'!$B$13),""))</f>
        <v/>
      </c>
      <c r="AF19" s="61">
        <f>IF(OR(B19="",Z19="",AD19="",AE19=""),"",IFERROR(ROUND(Z19-AD19-AE19,'Parâmetros'!$B$13),""))</f>
        <v/>
      </c>
      <c r="AG19" s="61">
        <f>IF(OR(B19="",Z19="",AC19=""),"",IFERROR(ROUND(Z19*AC19,'Parâmetros'!$B$13),""))</f>
        <v/>
      </c>
      <c r="AH19" s="61">
        <f>IF(OR(B19="",Z19="",AG19=""),"",IFERROR(ROUND(Z19+AG19,'Parâmetros'!$B$13),""))</f>
        <v/>
      </c>
      <c r="AI19" s="31">
        <f>IF(B19="","",IFERROR(IF(Q19="Excluído","Excluído",IF(YEAR(B19)&lt;&gt;'Parâmetros'!$B$4,"Fora do ano",IF(OR(C19="",D19="",E19="",G19="",H19="",K19="",Q19=""),"Dados em falta",IF(OR(IFERROR(COUNTIF('Parâmetros'!$F$4:$F$6,G19),0)=0,IFERROR(COUNTIF('Parâmetros'!$F$4:$F$6,H19),0)=0,IFERROR(COUNTIF('Parâmetros'!$H$4:$H$7,Q19),0)=0),"Rever valores",IF(IFERROR(COUNTIFS($B$8:$B$107,B19,$C$8:$C$107,C19),0)&gt;1,"Duplicado",IF(OR(K19&lt;0,S19="",T19="",U19="",V19="",S19&lt;0,S19&gt;1,T19&lt;0,T19&gt;1,U19&lt;0,U19&gt;1,V19&lt;0,V19&gt;1,AND(AA19&lt;&gt;"",OR(AA19&lt;0,AA19&gt;1)),AND(AB19&lt;&gt;"",OR(AB19&lt;0,AB19&gt;1)),AND(AC19&lt;&gt;"",OR(AC19&lt;0,AC19&gt;1))),"Rever valores",IF(AND(G19&lt;&gt;"Duodécimos",H19&lt;&gt;"Duodécimos"),"Fora do mapa","Pronto"))))))),"Rever período"))</f>
        <v/>
      </c>
    </row>
    <row r="20">
      <c r="A20" s="21">
        <f>IF(B20="","",ROW()-7)</f>
        <v/>
      </c>
      <c r="B20" s="22" t="n"/>
      <c r="C20" s="23" t="n"/>
      <c r="D20" s="24" t="n"/>
      <c r="E20" s="24" t="n"/>
      <c r="F20" s="23" t="n"/>
      <c r="G20" s="23" t="n"/>
      <c r="H20" s="23" t="n"/>
      <c r="I20" s="58" t="n"/>
      <c r="J20" s="58" t="n"/>
      <c r="K20" s="59" t="n"/>
      <c r="L20" s="58" t="n"/>
      <c r="M20" s="58" t="n"/>
      <c r="N20" s="27" t="n"/>
      <c r="O20" s="27" t="n"/>
      <c r="P20" s="27" t="n"/>
      <c r="Q20" s="23" t="n"/>
      <c r="R20" s="24" t="n"/>
      <c r="S20" s="60">
        <f>IF(B20="","",IFERROR(IF(I20&lt;&gt;"",I20,'Parâmetros'!$B$8),""))</f>
        <v/>
      </c>
      <c r="T20" s="60">
        <f>IF(B20="","",IFERROR(IF(J20&lt;&gt;"",J20,'Parâmetros'!$B$9),""))</f>
        <v/>
      </c>
      <c r="U20" s="60">
        <f>IF(B20="","",IFERROR(IF(L20&lt;&gt;"",L20,'Parâmetros'!$B$6),""))</f>
        <v/>
      </c>
      <c r="V20" s="60">
        <f>IF(B20="","",IFERROR(IF(M20&lt;&gt;"",M20,'Parâmetros'!$B$7),""))</f>
        <v/>
      </c>
      <c r="W20" s="61">
        <f>IF(OR(B20="",K20="",G20&lt;&gt;"Duodécimos"),"",IFERROR(ROUND(K20*S20*U20,'Parâmetros'!$B$13),""))</f>
        <v/>
      </c>
      <c r="X20" s="61">
        <f>IF(OR(B20="",K20="",H20&lt;&gt;"Duodécimos"),"",IFERROR(ROUND(K20*T20*V20,'Parâmetros'!$B$13),""))</f>
        <v/>
      </c>
      <c r="Y20" s="61">
        <f>IF(B20="","",IFERROR(ROUND(SUM(W20:X20),'Parâmetros'!$B$13),""))</f>
        <v/>
      </c>
      <c r="Z20" s="61">
        <f>IF(OR(B20="",K20=""),"",IFERROR(ROUND(K20+Y20,'Parâmetros'!$B$13),""))</f>
        <v/>
      </c>
      <c r="AA20" s="30">
        <f>IF(B20="","",IFERROR(IF(N20&lt;&gt;"",N20,'Parâmetros'!$B$10),""))</f>
        <v/>
      </c>
      <c r="AB20" s="30">
        <f>IF(B20="","",IFERROR(IF(O20&lt;&gt;"",O20,'Parâmetros'!$B$11),""))</f>
        <v/>
      </c>
      <c r="AC20" s="30">
        <f>IF(B20="","",IFERROR(IF(P20&lt;&gt;"",P20,'Parâmetros'!$B$12),""))</f>
        <v/>
      </c>
      <c r="AD20" s="61">
        <f>IF(OR(B20="",Z20="",AA20=""),"",IFERROR(ROUND(Z20*AA20,'Parâmetros'!$B$13),""))</f>
        <v/>
      </c>
      <c r="AE20" s="61">
        <f>IF(OR(B20="",Z20="",AB20=""),"",IFERROR(ROUND(Z20*AB20,'Parâmetros'!$B$13),""))</f>
        <v/>
      </c>
      <c r="AF20" s="61">
        <f>IF(OR(B20="",Z20="",AD20="",AE20=""),"",IFERROR(ROUND(Z20-AD20-AE20,'Parâmetros'!$B$13),""))</f>
        <v/>
      </c>
      <c r="AG20" s="61">
        <f>IF(OR(B20="",Z20="",AC20=""),"",IFERROR(ROUND(Z20*AC20,'Parâmetros'!$B$13),""))</f>
        <v/>
      </c>
      <c r="AH20" s="61">
        <f>IF(OR(B20="",Z20="",AG20=""),"",IFERROR(ROUND(Z20+AG20,'Parâmetros'!$B$13),""))</f>
        <v/>
      </c>
      <c r="AI20" s="31">
        <f>IF(B20="","",IFERROR(IF(Q20="Excluído","Excluído",IF(YEAR(B20)&lt;&gt;'Parâmetros'!$B$4,"Fora do ano",IF(OR(C20="",D20="",E20="",G20="",H20="",K20="",Q20=""),"Dados em falta",IF(OR(IFERROR(COUNTIF('Parâmetros'!$F$4:$F$6,G20),0)=0,IFERROR(COUNTIF('Parâmetros'!$F$4:$F$6,H20),0)=0,IFERROR(COUNTIF('Parâmetros'!$H$4:$H$7,Q20),0)=0),"Rever valores",IF(IFERROR(COUNTIFS($B$8:$B$107,B20,$C$8:$C$107,C20),0)&gt;1,"Duplicado",IF(OR(K20&lt;0,S20="",T20="",U20="",V20="",S20&lt;0,S20&gt;1,T20&lt;0,T20&gt;1,U20&lt;0,U20&gt;1,V20&lt;0,V20&gt;1,AND(AA20&lt;&gt;"",OR(AA20&lt;0,AA20&gt;1)),AND(AB20&lt;&gt;"",OR(AB20&lt;0,AB20&gt;1)),AND(AC20&lt;&gt;"",OR(AC20&lt;0,AC20&gt;1))),"Rever valores",IF(AND(G20&lt;&gt;"Duodécimos",H20&lt;&gt;"Duodécimos"),"Fora do mapa","Pronto"))))))),"Rever período"))</f>
        <v/>
      </c>
    </row>
    <row r="21">
      <c r="A21" s="21">
        <f>IF(B21="","",ROW()-7)</f>
        <v/>
      </c>
      <c r="B21" s="22" t="n"/>
      <c r="C21" s="23" t="n"/>
      <c r="D21" s="24" t="n"/>
      <c r="E21" s="24" t="n"/>
      <c r="F21" s="23" t="n"/>
      <c r="G21" s="23" t="n"/>
      <c r="H21" s="23" t="n"/>
      <c r="I21" s="58" t="n"/>
      <c r="J21" s="58" t="n"/>
      <c r="K21" s="59" t="n"/>
      <c r="L21" s="58" t="n"/>
      <c r="M21" s="58" t="n"/>
      <c r="N21" s="27" t="n"/>
      <c r="O21" s="27" t="n"/>
      <c r="P21" s="27" t="n"/>
      <c r="Q21" s="23" t="n"/>
      <c r="R21" s="24" t="n"/>
      <c r="S21" s="60">
        <f>IF(B21="","",IFERROR(IF(I21&lt;&gt;"",I21,'Parâmetros'!$B$8),""))</f>
        <v/>
      </c>
      <c r="T21" s="60">
        <f>IF(B21="","",IFERROR(IF(J21&lt;&gt;"",J21,'Parâmetros'!$B$9),""))</f>
        <v/>
      </c>
      <c r="U21" s="60">
        <f>IF(B21="","",IFERROR(IF(L21&lt;&gt;"",L21,'Parâmetros'!$B$6),""))</f>
        <v/>
      </c>
      <c r="V21" s="60">
        <f>IF(B21="","",IFERROR(IF(M21&lt;&gt;"",M21,'Parâmetros'!$B$7),""))</f>
        <v/>
      </c>
      <c r="W21" s="61">
        <f>IF(OR(B21="",K21="",G21&lt;&gt;"Duodécimos"),"",IFERROR(ROUND(K21*S21*U21,'Parâmetros'!$B$13),""))</f>
        <v/>
      </c>
      <c r="X21" s="61">
        <f>IF(OR(B21="",K21="",H21&lt;&gt;"Duodécimos"),"",IFERROR(ROUND(K21*T21*V21,'Parâmetros'!$B$13),""))</f>
        <v/>
      </c>
      <c r="Y21" s="61">
        <f>IF(B21="","",IFERROR(ROUND(SUM(W21:X21),'Parâmetros'!$B$13),""))</f>
        <v/>
      </c>
      <c r="Z21" s="61">
        <f>IF(OR(B21="",K21=""),"",IFERROR(ROUND(K21+Y21,'Parâmetros'!$B$13),""))</f>
        <v/>
      </c>
      <c r="AA21" s="30">
        <f>IF(B21="","",IFERROR(IF(N21&lt;&gt;"",N21,'Parâmetros'!$B$10),""))</f>
        <v/>
      </c>
      <c r="AB21" s="30">
        <f>IF(B21="","",IFERROR(IF(O21&lt;&gt;"",O21,'Parâmetros'!$B$11),""))</f>
        <v/>
      </c>
      <c r="AC21" s="30">
        <f>IF(B21="","",IFERROR(IF(P21&lt;&gt;"",P21,'Parâmetros'!$B$12),""))</f>
        <v/>
      </c>
      <c r="AD21" s="61">
        <f>IF(OR(B21="",Z21="",AA21=""),"",IFERROR(ROUND(Z21*AA21,'Parâmetros'!$B$13),""))</f>
        <v/>
      </c>
      <c r="AE21" s="61">
        <f>IF(OR(B21="",Z21="",AB21=""),"",IFERROR(ROUND(Z21*AB21,'Parâmetros'!$B$13),""))</f>
        <v/>
      </c>
      <c r="AF21" s="61">
        <f>IF(OR(B21="",Z21="",AD21="",AE21=""),"",IFERROR(ROUND(Z21-AD21-AE21,'Parâmetros'!$B$13),""))</f>
        <v/>
      </c>
      <c r="AG21" s="61">
        <f>IF(OR(B21="",Z21="",AC21=""),"",IFERROR(ROUND(Z21*AC21,'Parâmetros'!$B$13),""))</f>
        <v/>
      </c>
      <c r="AH21" s="61">
        <f>IF(OR(B21="",Z21="",AG21=""),"",IFERROR(ROUND(Z21+AG21,'Parâmetros'!$B$13),""))</f>
        <v/>
      </c>
      <c r="AI21" s="31">
        <f>IF(B21="","",IFERROR(IF(Q21="Excluído","Excluído",IF(YEAR(B21)&lt;&gt;'Parâmetros'!$B$4,"Fora do ano",IF(OR(C21="",D21="",E21="",G21="",H21="",K21="",Q21=""),"Dados em falta",IF(OR(IFERROR(COUNTIF('Parâmetros'!$F$4:$F$6,G21),0)=0,IFERROR(COUNTIF('Parâmetros'!$F$4:$F$6,H21),0)=0,IFERROR(COUNTIF('Parâmetros'!$H$4:$H$7,Q21),0)=0),"Rever valores",IF(IFERROR(COUNTIFS($B$8:$B$107,B21,$C$8:$C$107,C21),0)&gt;1,"Duplicado",IF(OR(K21&lt;0,S21="",T21="",U21="",V21="",S21&lt;0,S21&gt;1,T21&lt;0,T21&gt;1,U21&lt;0,U21&gt;1,V21&lt;0,V21&gt;1,AND(AA21&lt;&gt;"",OR(AA21&lt;0,AA21&gt;1)),AND(AB21&lt;&gt;"",OR(AB21&lt;0,AB21&gt;1)),AND(AC21&lt;&gt;"",OR(AC21&lt;0,AC21&gt;1))),"Rever valores",IF(AND(G21&lt;&gt;"Duodécimos",H21&lt;&gt;"Duodécimos"),"Fora do mapa","Pronto"))))))),"Rever período"))</f>
        <v/>
      </c>
    </row>
    <row r="22">
      <c r="A22" s="21">
        <f>IF(B22="","",ROW()-7)</f>
        <v/>
      </c>
      <c r="B22" s="22" t="n"/>
      <c r="C22" s="23" t="n"/>
      <c r="D22" s="24" t="n"/>
      <c r="E22" s="24" t="n"/>
      <c r="F22" s="23" t="n"/>
      <c r="G22" s="23" t="n"/>
      <c r="H22" s="23" t="n"/>
      <c r="I22" s="58" t="n"/>
      <c r="J22" s="58" t="n"/>
      <c r="K22" s="59" t="n"/>
      <c r="L22" s="58" t="n"/>
      <c r="M22" s="58" t="n"/>
      <c r="N22" s="27" t="n"/>
      <c r="O22" s="27" t="n"/>
      <c r="P22" s="27" t="n"/>
      <c r="Q22" s="23" t="n"/>
      <c r="R22" s="24" t="n"/>
      <c r="S22" s="60">
        <f>IF(B22="","",IFERROR(IF(I22&lt;&gt;"",I22,'Parâmetros'!$B$8),""))</f>
        <v/>
      </c>
      <c r="T22" s="60">
        <f>IF(B22="","",IFERROR(IF(J22&lt;&gt;"",J22,'Parâmetros'!$B$9),""))</f>
        <v/>
      </c>
      <c r="U22" s="60">
        <f>IF(B22="","",IFERROR(IF(L22&lt;&gt;"",L22,'Parâmetros'!$B$6),""))</f>
        <v/>
      </c>
      <c r="V22" s="60">
        <f>IF(B22="","",IFERROR(IF(M22&lt;&gt;"",M22,'Parâmetros'!$B$7),""))</f>
        <v/>
      </c>
      <c r="W22" s="61">
        <f>IF(OR(B22="",K22="",G22&lt;&gt;"Duodécimos"),"",IFERROR(ROUND(K22*S22*U22,'Parâmetros'!$B$13),""))</f>
        <v/>
      </c>
      <c r="X22" s="61">
        <f>IF(OR(B22="",K22="",H22&lt;&gt;"Duodécimos"),"",IFERROR(ROUND(K22*T22*V22,'Parâmetros'!$B$13),""))</f>
        <v/>
      </c>
      <c r="Y22" s="61">
        <f>IF(B22="","",IFERROR(ROUND(SUM(W22:X22),'Parâmetros'!$B$13),""))</f>
        <v/>
      </c>
      <c r="Z22" s="61">
        <f>IF(OR(B22="",K22=""),"",IFERROR(ROUND(K22+Y22,'Parâmetros'!$B$13),""))</f>
        <v/>
      </c>
      <c r="AA22" s="30">
        <f>IF(B22="","",IFERROR(IF(N22&lt;&gt;"",N22,'Parâmetros'!$B$10),""))</f>
        <v/>
      </c>
      <c r="AB22" s="30">
        <f>IF(B22="","",IFERROR(IF(O22&lt;&gt;"",O22,'Parâmetros'!$B$11),""))</f>
        <v/>
      </c>
      <c r="AC22" s="30">
        <f>IF(B22="","",IFERROR(IF(P22&lt;&gt;"",P22,'Parâmetros'!$B$12),""))</f>
        <v/>
      </c>
      <c r="AD22" s="61">
        <f>IF(OR(B22="",Z22="",AA22=""),"",IFERROR(ROUND(Z22*AA22,'Parâmetros'!$B$13),""))</f>
        <v/>
      </c>
      <c r="AE22" s="61">
        <f>IF(OR(B22="",Z22="",AB22=""),"",IFERROR(ROUND(Z22*AB22,'Parâmetros'!$B$13),""))</f>
        <v/>
      </c>
      <c r="AF22" s="61">
        <f>IF(OR(B22="",Z22="",AD22="",AE22=""),"",IFERROR(ROUND(Z22-AD22-AE22,'Parâmetros'!$B$13),""))</f>
        <v/>
      </c>
      <c r="AG22" s="61">
        <f>IF(OR(B22="",Z22="",AC22=""),"",IFERROR(ROUND(Z22*AC22,'Parâmetros'!$B$13),""))</f>
        <v/>
      </c>
      <c r="AH22" s="61">
        <f>IF(OR(B22="",Z22="",AG22=""),"",IFERROR(ROUND(Z22+AG22,'Parâmetros'!$B$13),""))</f>
        <v/>
      </c>
      <c r="AI22" s="31">
        <f>IF(B22="","",IFERROR(IF(Q22="Excluído","Excluído",IF(YEAR(B22)&lt;&gt;'Parâmetros'!$B$4,"Fora do ano",IF(OR(C22="",D22="",E22="",G22="",H22="",K22="",Q22=""),"Dados em falta",IF(OR(IFERROR(COUNTIF('Parâmetros'!$F$4:$F$6,G22),0)=0,IFERROR(COUNTIF('Parâmetros'!$F$4:$F$6,H22),0)=0,IFERROR(COUNTIF('Parâmetros'!$H$4:$H$7,Q22),0)=0),"Rever valores",IF(IFERROR(COUNTIFS($B$8:$B$107,B22,$C$8:$C$107,C22),0)&gt;1,"Duplicado",IF(OR(K22&lt;0,S22="",T22="",U22="",V22="",S22&lt;0,S22&gt;1,T22&lt;0,T22&gt;1,U22&lt;0,U22&gt;1,V22&lt;0,V22&gt;1,AND(AA22&lt;&gt;"",OR(AA22&lt;0,AA22&gt;1)),AND(AB22&lt;&gt;"",OR(AB22&lt;0,AB22&gt;1)),AND(AC22&lt;&gt;"",OR(AC22&lt;0,AC22&gt;1))),"Rever valores",IF(AND(G22&lt;&gt;"Duodécimos",H22&lt;&gt;"Duodécimos"),"Fora do mapa","Pronto"))))))),"Rever período"))</f>
        <v/>
      </c>
    </row>
    <row r="23">
      <c r="A23" s="21">
        <f>IF(B23="","",ROW()-7)</f>
        <v/>
      </c>
      <c r="B23" s="22" t="n"/>
      <c r="C23" s="23" t="n"/>
      <c r="D23" s="24" t="n"/>
      <c r="E23" s="24" t="n"/>
      <c r="F23" s="23" t="n"/>
      <c r="G23" s="23" t="n"/>
      <c r="H23" s="23" t="n"/>
      <c r="I23" s="58" t="n"/>
      <c r="J23" s="58" t="n"/>
      <c r="K23" s="59" t="n"/>
      <c r="L23" s="58" t="n"/>
      <c r="M23" s="58" t="n"/>
      <c r="N23" s="27" t="n"/>
      <c r="O23" s="27" t="n"/>
      <c r="P23" s="27" t="n"/>
      <c r="Q23" s="23" t="n"/>
      <c r="R23" s="24" t="n"/>
      <c r="S23" s="60">
        <f>IF(B23="","",IFERROR(IF(I23&lt;&gt;"",I23,'Parâmetros'!$B$8),""))</f>
        <v/>
      </c>
      <c r="T23" s="60">
        <f>IF(B23="","",IFERROR(IF(J23&lt;&gt;"",J23,'Parâmetros'!$B$9),""))</f>
        <v/>
      </c>
      <c r="U23" s="60">
        <f>IF(B23="","",IFERROR(IF(L23&lt;&gt;"",L23,'Parâmetros'!$B$6),""))</f>
        <v/>
      </c>
      <c r="V23" s="60">
        <f>IF(B23="","",IFERROR(IF(M23&lt;&gt;"",M23,'Parâmetros'!$B$7),""))</f>
        <v/>
      </c>
      <c r="W23" s="61">
        <f>IF(OR(B23="",K23="",G23&lt;&gt;"Duodécimos"),"",IFERROR(ROUND(K23*S23*U23,'Parâmetros'!$B$13),""))</f>
        <v/>
      </c>
      <c r="X23" s="61">
        <f>IF(OR(B23="",K23="",H23&lt;&gt;"Duodécimos"),"",IFERROR(ROUND(K23*T23*V23,'Parâmetros'!$B$13),""))</f>
        <v/>
      </c>
      <c r="Y23" s="61">
        <f>IF(B23="","",IFERROR(ROUND(SUM(W23:X23),'Parâmetros'!$B$13),""))</f>
        <v/>
      </c>
      <c r="Z23" s="61">
        <f>IF(OR(B23="",K23=""),"",IFERROR(ROUND(K23+Y23,'Parâmetros'!$B$13),""))</f>
        <v/>
      </c>
      <c r="AA23" s="30">
        <f>IF(B23="","",IFERROR(IF(N23&lt;&gt;"",N23,'Parâmetros'!$B$10),""))</f>
        <v/>
      </c>
      <c r="AB23" s="30">
        <f>IF(B23="","",IFERROR(IF(O23&lt;&gt;"",O23,'Parâmetros'!$B$11),""))</f>
        <v/>
      </c>
      <c r="AC23" s="30">
        <f>IF(B23="","",IFERROR(IF(P23&lt;&gt;"",P23,'Parâmetros'!$B$12),""))</f>
        <v/>
      </c>
      <c r="AD23" s="61">
        <f>IF(OR(B23="",Z23="",AA23=""),"",IFERROR(ROUND(Z23*AA23,'Parâmetros'!$B$13),""))</f>
        <v/>
      </c>
      <c r="AE23" s="61">
        <f>IF(OR(B23="",Z23="",AB23=""),"",IFERROR(ROUND(Z23*AB23,'Parâmetros'!$B$13),""))</f>
        <v/>
      </c>
      <c r="AF23" s="61">
        <f>IF(OR(B23="",Z23="",AD23="",AE23=""),"",IFERROR(ROUND(Z23-AD23-AE23,'Parâmetros'!$B$13),""))</f>
        <v/>
      </c>
      <c r="AG23" s="61">
        <f>IF(OR(B23="",Z23="",AC23=""),"",IFERROR(ROUND(Z23*AC23,'Parâmetros'!$B$13),""))</f>
        <v/>
      </c>
      <c r="AH23" s="61">
        <f>IF(OR(B23="",Z23="",AG23=""),"",IFERROR(ROUND(Z23+AG23,'Parâmetros'!$B$13),""))</f>
        <v/>
      </c>
      <c r="AI23" s="31">
        <f>IF(B23="","",IFERROR(IF(Q23="Excluído","Excluído",IF(YEAR(B23)&lt;&gt;'Parâmetros'!$B$4,"Fora do ano",IF(OR(C23="",D23="",E23="",G23="",H23="",K23="",Q23=""),"Dados em falta",IF(OR(IFERROR(COUNTIF('Parâmetros'!$F$4:$F$6,G23),0)=0,IFERROR(COUNTIF('Parâmetros'!$F$4:$F$6,H23),0)=0,IFERROR(COUNTIF('Parâmetros'!$H$4:$H$7,Q23),0)=0),"Rever valores",IF(IFERROR(COUNTIFS($B$8:$B$107,B23,$C$8:$C$107,C23),0)&gt;1,"Duplicado",IF(OR(K23&lt;0,S23="",T23="",U23="",V23="",S23&lt;0,S23&gt;1,T23&lt;0,T23&gt;1,U23&lt;0,U23&gt;1,V23&lt;0,V23&gt;1,AND(AA23&lt;&gt;"",OR(AA23&lt;0,AA23&gt;1)),AND(AB23&lt;&gt;"",OR(AB23&lt;0,AB23&gt;1)),AND(AC23&lt;&gt;"",OR(AC23&lt;0,AC23&gt;1))),"Rever valores",IF(AND(G23&lt;&gt;"Duodécimos",H23&lt;&gt;"Duodécimos"),"Fora do mapa","Pronto"))))))),"Rever período"))</f>
        <v/>
      </c>
    </row>
    <row r="24">
      <c r="A24" s="21">
        <f>IF(B24="","",ROW()-7)</f>
        <v/>
      </c>
      <c r="B24" s="22" t="n"/>
      <c r="C24" s="23" t="n"/>
      <c r="D24" s="24" t="n"/>
      <c r="E24" s="24" t="n"/>
      <c r="F24" s="23" t="n"/>
      <c r="G24" s="23" t="n"/>
      <c r="H24" s="23" t="n"/>
      <c r="I24" s="58" t="n"/>
      <c r="J24" s="58" t="n"/>
      <c r="K24" s="59" t="n"/>
      <c r="L24" s="58" t="n"/>
      <c r="M24" s="58" t="n"/>
      <c r="N24" s="27" t="n"/>
      <c r="O24" s="27" t="n"/>
      <c r="P24" s="27" t="n"/>
      <c r="Q24" s="23" t="n"/>
      <c r="R24" s="24" t="n"/>
      <c r="S24" s="60">
        <f>IF(B24="","",IFERROR(IF(I24&lt;&gt;"",I24,'Parâmetros'!$B$8),""))</f>
        <v/>
      </c>
      <c r="T24" s="60">
        <f>IF(B24="","",IFERROR(IF(J24&lt;&gt;"",J24,'Parâmetros'!$B$9),""))</f>
        <v/>
      </c>
      <c r="U24" s="60">
        <f>IF(B24="","",IFERROR(IF(L24&lt;&gt;"",L24,'Parâmetros'!$B$6),""))</f>
        <v/>
      </c>
      <c r="V24" s="60">
        <f>IF(B24="","",IFERROR(IF(M24&lt;&gt;"",M24,'Parâmetros'!$B$7),""))</f>
        <v/>
      </c>
      <c r="W24" s="61">
        <f>IF(OR(B24="",K24="",G24&lt;&gt;"Duodécimos"),"",IFERROR(ROUND(K24*S24*U24,'Parâmetros'!$B$13),""))</f>
        <v/>
      </c>
      <c r="X24" s="61">
        <f>IF(OR(B24="",K24="",H24&lt;&gt;"Duodécimos"),"",IFERROR(ROUND(K24*T24*V24,'Parâmetros'!$B$13),""))</f>
        <v/>
      </c>
      <c r="Y24" s="61">
        <f>IF(B24="","",IFERROR(ROUND(SUM(W24:X24),'Parâmetros'!$B$13),""))</f>
        <v/>
      </c>
      <c r="Z24" s="61">
        <f>IF(OR(B24="",K24=""),"",IFERROR(ROUND(K24+Y24,'Parâmetros'!$B$13),""))</f>
        <v/>
      </c>
      <c r="AA24" s="30">
        <f>IF(B24="","",IFERROR(IF(N24&lt;&gt;"",N24,'Parâmetros'!$B$10),""))</f>
        <v/>
      </c>
      <c r="AB24" s="30">
        <f>IF(B24="","",IFERROR(IF(O24&lt;&gt;"",O24,'Parâmetros'!$B$11),""))</f>
        <v/>
      </c>
      <c r="AC24" s="30">
        <f>IF(B24="","",IFERROR(IF(P24&lt;&gt;"",P24,'Parâmetros'!$B$12),""))</f>
        <v/>
      </c>
      <c r="AD24" s="61">
        <f>IF(OR(B24="",Z24="",AA24=""),"",IFERROR(ROUND(Z24*AA24,'Parâmetros'!$B$13),""))</f>
        <v/>
      </c>
      <c r="AE24" s="61">
        <f>IF(OR(B24="",Z24="",AB24=""),"",IFERROR(ROUND(Z24*AB24,'Parâmetros'!$B$13),""))</f>
        <v/>
      </c>
      <c r="AF24" s="61">
        <f>IF(OR(B24="",Z24="",AD24="",AE24=""),"",IFERROR(ROUND(Z24-AD24-AE24,'Parâmetros'!$B$13),""))</f>
        <v/>
      </c>
      <c r="AG24" s="61">
        <f>IF(OR(B24="",Z24="",AC24=""),"",IFERROR(ROUND(Z24*AC24,'Parâmetros'!$B$13),""))</f>
        <v/>
      </c>
      <c r="AH24" s="61">
        <f>IF(OR(B24="",Z24="",AG24=""),"",IFERROR(ROUND(Z24+AG24,'Parâmetros'!$B$13),""))</f>
        <v/>
      </c>
      <c r="AI24" s="31">
        <f>IF(B24="","",IFERROR(IF(Q24="Excluído","Excluído",IF(YEAR(B24)&lt;&gt;'Parâmetros'!$B$4,"Fora do ano",IF(OR(C24="",D24="",E24="",G24="",H24="",K24="",Q24=""),"Dados em falta",IF(OR(IFERROR(COUNTIF('Parâmetros'!$F$4:$F$6,G24),0)=0,IFERROR(COUNTIF('Parâmetros'!$F$4:$F$6,H24),0)=0,IFERROR(COUNTIF('Parâmetros'!$H$4:$H$7,Q24),0)=0),"Rever valores",IF(IFERROR(COUNTIFS($B$8:$B$107,B24,$C$8:$C$107,C24),0)&gt;1,"Duplicado",IF(OR(K24&lt;0,S24="",T24="",U24="",V24="",S24&lt;0,S24&gt;1,T24&lt;0,T24&gt;1,U24&lt;0,U24&gt;1,V24&lt;0,V24&gt;1,AND(AA24&lt;&gt;"",OR(AA24&lt;0,AA24&gt;1)),AND(AB24&lt;&gt;"",OR(AB24&lt;0,AB24&gt;1)),AND(AC24&lt;&gt;"",OR(AC24&lt;0,AC24&gt;1))),"Rever valores",IF(AND(G24&lt;&gt;"Duodécimos",H24&lt;&gt;"Duodécimos"),"Fora do mapa","Pronto"))))))),"Rever período"))</f>
        <v/>
      </c>
    </row>
    <row r="25">
      <c r="A25" s="21">
        <f>IF(B25="","",ROW()-7)</f>
        <v/>
      </c>
      <c r="B25" s="22" t="n"/>
      <c r="C25" s="23" t="n"/>
      <c r="D25" s="24" t="n"/>
      <c r="E25" s="24" t="n"/>
      <c r="F25" s="23" t="n"/>
      <c r="G25" s="23" t="n"/>
      <c r="H25" s="23" t="n"/>
      <c r="I25" s="58" t="n"/>
      <c r="J25" s="58" t="n"/>
      <c r="K25" s="59" t="n"/>
      <c r="L25" s="58" t="n"/>
      <c r="M25" s="58" t="n"/>
      <c r="N25" s="27" t="n"/>
      <c r="O25" s="27" t="n"/>
      <c r="P25" s="27" t="n"/>
      <c r="Q25" s="23" t="n"/>
      <c r="R25" s="24" t="n"/>
      <c r="S25" s="60">
        <f>IF(B25="","",IFERROR(IF(I25&lt;&gt;"",I25,'Parâmetros'!$B$8),""))</f>
        <v/>
      </c>
      <c r="T25" s="60">
        <f>IF(B25="","",IFERROR(IF(J25&lt;&gt;"",J25,'Parâmetros'!$B$9),""))</f>
        <v/>
      </c>
      <c r="U25" s="60">
        <f>IF(B25="","",IFERROR(IF(L25&lt;&gt;"",L25,'Parâmetros'!$B$6),""))</f>
        <v/>
      </c>
      <c r="V25" s="60">
        <f>IF(B25="","",IFERROR(IF(M25&lt;&gt;"",M25,'Parâmetros'!$B$7),""))</f>
        <v/>
      </c>
      <c r="W25" s="61">
        <f>IF(OR(B25="",K25="",G25&lt;&gt;"Duodécimos"),"",IFERROR(ROUND(K25*S25*U25,'Parâmetros'!$B$13),""))</f>
        <v/>
      </c>
      <c r="X25" s="61">
        <f>IF(OR(B25="",K25="",H25&lt;&gt;"Duodécimos"),"",IFERROR(ROUND(K25*T25*V25,'Parâmetros'!$B$13),""))</f>
        <v/>
      </c>
      <c r="Y25" s="61">
        <f>IF(B25="","",IFERROR(ROUND(SUM(W25:X25),'Parâmetros'!$B$13),""))</f>
        <v/>
      </c>
      <c r="Z25" s="61">
        <f>IF(OR(B25="",K25=""),"",IFERROR(ROUND(K25+Y25,'Parâmetros'!$B$13),""))</f>
        <v/>
      </c>
      <c r="AA25" s="30">
        <f>IF(B25="","",IFERROR(IF(N25&lt;&gt;"",N25,'Parâmetros'!$B$10),""))</f>
        <v/>
      </c>
      <c r="AB25" s="30">
        <f>IF(B25="","",IFERROR(IF(O25&lt;&gt;"",O25,'Parâmetros'!$B$11),""))</f>
        <v/>
      </c>
      <c r="AC25" s="30">
        <f>IF(B25="","",IFERROR(IF(P25&lt;&gt;"",P25,'Parâmetros'!$B$12),""))</f>
        <v/>
      </c>
      <c r="AD25" s="61">
        <f>IF(OR(B25="",Z25="",AA25=""),"",IFERROR(ROUND(Z25*AA25,'Parâmetros'!$B$13),""))</f>
        <v/>
      </c>
      <c r="AE25" s="61">
        <f>IF(OR(B25="",Z25="",AB25=""),"",IFERROR(ROUND(Z25*AB25,'Parâmetros'!$B$13),""))</f>
        <v/>
      </c>
      <c r="AF25" s="61">
        <f>IF(OR(B25="",Z25="",AD25="",AE25=""),"",IFERROR(ROUND(Z25-AD25-AE25,'Parâmetros'!$B$13),""))</f>
        <v/>
      </c>
      <c r="AG25" s="61">
        <f>IF(OR(B25="",Z25="",AC25=""),"",IFERROR(ROUND(Z25*AC25,'Parâmetros'!$B$13),""))</f>
        <v/>
      </c>
      <c r="AH25" s="61">
        <f>IF(OR(B25="",Z25="",AG25=""),"",IFERROR(ROUND(Z25+AG25,'Parâmetros'!$B$13),""))</f>
        <v/>
      </c>
      <c r="AI25" s="31">
        <f>IF(B25="","",IFERROR(IF(Q25="Excluído","Excluído",IF(YEAR(B25)&lt;&gt;'Parâmetros'!$B$4,"Fora do ano",IF(OR(C25="",D25="",E25="",G25="",H25="",K25="",Q25=""),"Dados em falta",IF(OR(IFERROR(COUNTIF('Parâmetros'!$F$4:$F$6,G25),0)=0,IFERROR(COUNTIF('Parâmetros'!$F$4:$F$6,H25),0)=0,IFERROR(COUNTIF('Parâmetros'!$H$4:$H$7,Q25),0)=0),"Rever valores",IF(IFERROR(COUNTIFS($B$8:$B$107,B25,$C$8:$C$107,C25),0)&gt;1,"Duplicado",IF(OR(K25&lt;0,S25="",T25="",U25="",V25="",S25&lt;0,S25&gt;1,T25&lt;0,T25&gt;1,U25&lt;0,U25&gt;1,V25&lt;0,V25&gt;1,AND(AA25&lt;&gt;"",OR(AA25&lt;0,AA25&gt;1)),AND(AB25&lt;&gt;"",OR(AB25&lt;0,AB25&gt;1)),AND(AC25&lt;&gt;"",OR(AC25&lt;0,AC25&gt;1))),"Rever valores",IF(AND(G25&lt;&gt;"Duodécimos",H25&lt;&gt;"Duodécimos"),"Fora do mapa","Pronto"))))))),"Rever período"))</f>
        <v/>
      </c>
    </row>
    <row r="26">
      <c r="A26" s="21">
        <f>IF(B26="","",ROW()-7)</f>
        <v/>
      </c>
      <c r="B26" s="22" t="n"/>
      <c r="C26" s="23" t="n"/>
      <c r="D26" s="24" t="n"/>
      <c r="E26" s="24" t="n"/>
      <c r="F26" s="23" t="n"/>
      <c r="G26" s="23" t="n"/>
      <c r="H26" s="23" t="n"/>
      <c r="I26" s="58" t="n"/>
      <c r="J26" s="58" t="n"/>
      <c r="K26" s="59" t="n"/>
      <c r="L26" s="58" t="n"/>
      <c r="M26" s="58" t="n"/>
      <c r="N26" s="27" t="n"/>
      <c r="O26" s="27" t="n"/>
      <c r="P26" s="27" t="n"/>
      <c r="Q26" s="23" t="n"/>
      <c r="R26" s="24" t="n"/>
      <c r="S26" s="60">
        <f>IF(B26="","",IFERROR(IF(I26&lt;&gt;"",I26,'Parâmetros'!$B$8),""))</f>
        <v/>
      </c>
      <c r="T26" s="60">
        <f>IF(B26="","",IFERROR(IF(J26&lt;&gt;"",J26,'Parâmetros'!$B$9),""))</f>
        <v/>
      </c>
      <c r="U26" s="60">
        <f>IF(B26="","",IFERROR(IF(L26&lt;&gt;"",L26,'Parâmetros'!$B$6),""))</f>
        <v/>
      </c>
      <c r="V26" s="60">
        <f>IF(B26="","",IFERROR(IF(M26&lt;&gt;"",M26,'Parâmetros'!$B$7),""))</f>
        <v/>
      </c>
      <c r="W26" s="61">
        <f>IF(OR(B26="",K26="",G26&lt;&gt;"Duodécimos"),"",IFERROR(ROUND(K26*S26*U26,'Parâmetros'!$B$13),""))</f>
        <v/>
      </c>
      <c r="X26" s="61">
        <f>IF(OR(B26="",K26="",H26&lt;&gt;"Duodécimos"),"",IFERROR(ROUND(K26*T26*V26,'Parâmetros'!$B$13),""))</f>
        <v/>
      </c>
      <c r="Y26" s="61">
        <f>IF(B26="","",IFERROR(ROUND(SUM(W26:X26),'Parâmetros'!$B$13),""))</f>
        <v/>
      </c>
      <c r="Z26" s="61">
        <f>IF(OR(B26="",K26=""),"",IFERROR(ROUND(K26+Y26,'Parâmetros'!$B$13),""))</f>
        <v/>
      </c>
      <c r="AA26" s="30">
        <f>IF(B26="","",IFERROR(IF(N26&lt;&gt;"",N26,'Parâmetros'!$B$10),""))</f>
        <v/>
      </c>
      <c r="AB26" s="30">
        <f>IF(B26="","",IFERROR(IF(O26&lt;&gt;"",O26,'Parâmetros'!$B$11),""))</f>
        <v/>
      </c>
      <c r="AC26" s="30">
        <f>IF(B26="","",IFERROR(IF(P26&lt;&gt;"",P26,'Parâmetros'!$B$12),""))</f>
        <v/>
      </c>
      <c r="AD26" s="61">
        <f>IF(OR(B26="",Z26="",AA26=""),"",IFERROR(ROUND(Z26*AA26,'Parâmetros'!$B$13),""))</f>
        <v/>
      </c>
      <c r="AE26" s="61">
        <f>IF(OR(B26="",Z26="",AB26=""),"",IFERROR(ROUND(Z26*AB26,'Parâmetros'!$B$13),""))</f>
        <v/>
      </c>
      <c r="AF26" s="61">
        <f>IF(OR(B26="",Z26="",AD26="",AE26=""),"",IFERROR(ROUND(Z26-AD26-AE26,'Parâmetros'!$B$13),""))</f>
        <v/>
      </c>
      <c r="AG26" s="61">
        <f>IF(OR(B26="",Z26="",AC26=""),"",IFERROR(ROUND(Z26*AC26,'Parâmetros'!$B$13),""))</f>
        <v/>
      </c>
      <c r="AH26" s="61">
        <f>IF(OR(B26="",Z26="",AG26=""),"",IFERROR(ROUND(Z26+AG26,'Parâmetros'!$B$13),""))</f>
        <v/>
      </c>
      <c r="AI26" s="31">
        <f>IF(B26="","",IFERROR(IF(Q26="Excluído","Excluído",IF(YEAR(B26)&lt;&gt;'Parâmetros'!$B$4,"Fora do ano",IF(OR(C26="",D26="",E26="",G26="",H26="",K26="",Q26=""),"Dados em falta",IF(OR(IFERROR(COUNTIF('Parâmetros'!$F$4:$F$6,G26),0)=0,IFERROR(COUNTIF('Parâmetros'!$F$4:$F$6,H26),0)=0,IFERROR(COUNTIF('Parâmetros'!$H$4:$H$7,Q26),0)=0),"Rever valores",IF(IFERROR(COUNTIFS($B$8:$B$107,B26,$C$8:$C$107,C26),0)&gt;1,"Duplicado",IF(OR(K26&lt;0,S26="",T26="",U26="",V26="",S26&lt;0,S26&gt;1,T26&lt;0,T26&gt;1,U26&lt;0,U26&gt;1,V26&lt;0,V26&gt;1,AND(AA26&lt;&gt;"",OR(AA26&lt;0,AA26&gt;1)),AND(AB26&lt;&gt;"",OR(AB26&lt;0,AB26&gt;1)),AND(AC26&lt;&gt;"",OR(AC26&lt;0,AC26&gt;1))),"Rever valores",IF(AND(G26&lt;&gt;"Duodécimos",H26&lt;&gt;"Duodécimos"),"Fora do mapa","Pronto"))))))),"Rever período"))</f>
        <v/>
      </c>
    </row>
    <row r="27">
      <c r="A27" s="21">
        <f>IF(B27="","",ROW()-7)</f>
        <v/>
      </c>
      <c r="B27" s="22" t="n"/>
      <c r="C27" s="23" t="n"/>
      <c r="D27" s="24" t="n"/>
      <c r="E27" s="24" t="n"/>
      <c r="F27" s="23" t="n"/>
      <c r="G27" s="23" t="n"/>
      <c r="H27" s="23" t="n"/>
      <c r="I27" s="58" t="n"/>
      <c r="J27" s="58" t="n"/>
      <c r="K27" s="59" t="n"/>
      <c r="L27" s="58" t="n"/>
      <c r="M27" s="58" t="n"/>
      <c r="N27" s="27" t="n"/>
      <c r="O27" s="27" t="n"/>
      <c r="P27" s="27" t="n"/>
      <c r="Q27" s="23" t="n"/>
      <c r="R27" s="24" t="n"/>
      <c r="S27" s="60">
        <f>IF(B27="","",IFERROR(IF(I27&lt;&gt;"",I27,'Parâmetros'!$B$8),""))</f>
        <v/>
      </c>
      <c r="T27" s="60">
        <f>IF(B27="","",IFERROR(IF(J27&lt;&gt;"",J27,'Parâmetros'!$B$9),""))</f>
        <v/>
      </c>
      <c r="U27" s="60">
        <f>IF(B27="","",IFERROR(IF(L27&lt;&gt;"",L27,'Parâmetros'!$B$6),""))</f>
        <v/>
      </c>
      <c r="V27" s="60">
        <f>IF(B27="","",IFERROR(IF(M27&lt;&gt;"",M27,'Parâmetros'!$B$7),""))</f>
        <v/>
      </c>
      <c r="W27" s="61">
        <f>IF(OR(B27="",K27="",G27&lt;&gt;"Duodécimos"),"",IFERROR(ROUND(K27*S27*U27,'Parâmetros'!$B$13),""))</f>
        <v/>
      </c>
      <c r="X27" s="61">
        <f>IF(OR(B27="",K27="",H27&lt;&gt;"Duodécimos"),"",IFERROR(ROUND(K27*T27*V27,'Parâmetros'!$B$13),""))</f>
        <v/>
      </c>
      <c r="Y27" s="61">
        <f>IF(B27="","",IFERROR(ROUND(SUM(W27:X27),'Parâmetros'!$B$13),""))</f>
        <v/>
      </c>
      <c r="Z27" s="61">
        <f>IF(OR(B27="",K27=""),"",IFERROR(ROUND(K27+Y27,'Parâmetros'!$B$13),""))</f>
        <v/>
      </c>
      <c r="AA27" s="30">
        <f>IF(B27="","",IFERROR(IF(N27&lt;&gt;"",N27,'Parâmetros'!$B$10),""))</f>
        <v/>
      </c>
      <c r="AB27" s="30">
        <f>IF(B27="","",IFERROR(IF(O27&lt;&gt;"",O27,'Parâmetros'!$B$11),""))</f>
        <v/>
      </c>
      <c r="AC27" s="30">
        <f>IF(B27="","",IFERROR(IF(P27&lt;&gt;"",P27,'Parâmetros'!$B$12),""))</f>
        <v/>
      </c>
      <c r="AD27" s="61">
        <f>IF(OR(B27="",Z27="",AA27=""),"",IFERROR(ROUND(Z27*AA27,'Parâmetros'!$B$13),""))</f>
        <v/>
      </c>
      <c r="AE27" s="61">
        <f>IF(OR(B27="",Z27="",AB27=""),"",IFERROR(ROUND(Z27*AB27,'Parâmetros'!$B$13),""))</f>
        <v/>
      </c>
      <c r="AF27" s="61">
        <f>IF(OR(B27="",Z27="",AD27="",AE27=""),"",IFERROR(ROUND(Z27-AD27-AE27,'Parâmetros'!$B$13),""))</f>
        <v/>
      </c>
      <c r="AG27" s="61">
        <f>IF(OR(B27="",Z27="",AC27=""),"",IFERROR(ROUND(Z27*AC27,'Parâmetros'!$B$13),""))</f>
        <v/>
      </c>
      <c r="AH27" s="61">
        <f>IF(OR(B27="",Z27="",AG27=""),"",IFERROR(ROUND(Z27+AG27,'Parâmetros'!$B$13),""))</f>
        <v/>
      </c>
      <c r="AI27" s="31">
        <f>IF(B27="","",IFERROR(IF(Q27="Excluído","Excluído",IF(YEAR(B27)&lt;&gt;'Parâmetros'!$B$4,"Fora do ano",IF(OR(C27="",D27="",E27="",G27="",H27="",K27="",Q27=""),"Dados em falta",IF(OR(IFERROR(COUNTIF('Parâmetros'!$F$4:$F$6,G27),0)=0,IFERROR(COUNTIF('Parâmetros'!$F$4:$F$6,H27),0)=0,IFERROR(COUNTIF('Parâmetros'!$H$4:$H$7,Q27),0)=0),"Rever valores",IF(IFERROR(COUNTIFS($B$8:$B$107,B27,$C$8:$C$107,C27),0)&gt;1,"Duplicado",IF(OR(K27&lt;0,S27="",T27="",U27="",V27="",S27&lt;0,S27&gt;1,T27&lt;0,T27&gt;1,U27&lt;0,U27&gt;1,V27&lt;0,V27&gt;1,AND(AA27&lt;&gt;"",OR(AA27&lt;0,AA27&gt;1)),AND(AB27&lt;&gt;"",OR(AB27&lt;0,AB27&gt;1)),AND(AC27&lt;&gt;"",OR(AC27&lt;0,AC27&gt;1))),"Rever valores",IF(AND(G27&lt;&gt;"Duodécimos",H27&lt;&gt;"Duodécimos"),"Fora do mapa","Pronto"))))))),"Rever período"))</f>
        <v/>
      </c>
    </row>
    <row r="28">
      <c r="A28" s="21">
        <f>IF(B28="","",ROW()-7)</f>
        <v/>
      </c>
      <c r="B28" s="22" t="n"/>
      <c r="C28" s="23" t="n"/>
      <c r="D28" s="24" t="n"/>
      <c r="E28" s="24" t="n"/>
      <c r="F28" s="23" t="n"/>
      <c r="G28" s="23" t="n"/>
      <c r="H28" s="23" t="n"/>
      <c r="I28" s="58" t="n"/>
      <c r="J28" s="58" t="n"/>
      <c r="K28" s="59" t="n"/>
      <c r="L28" s="58" t="n"/>
      <c r="M28" s="58" t="n"/>
      <c r="N28" s="27" t="n"/>
      <c r="O28" s="27" t="n"/>
      <c r="P28" s="27" t="n"/>
      <c r="Q28" s="23" t="n"/>
      <c r="R28" s="24" t="n"/>
      <c r="S28" s="60">
        <f>IF(B28="","",IFERROR(IF(I28&lt;&gt;"",I28,'Parâmetros'!$B$8),""))</f>
        <v/>
      </c>
      <c r="T28" s="60">
        <f>IF(B28="","",IFERROR(IF(J28&lt;&gt;"",J28,'Parâmetros'!$B$9),""))</f>
        <v/>
      </c>
      <c r="U28" s="60">
        <f>IF(B28="","",IFERROR(IF(L28&lt;&gt;"",L28,'Parâmetros'!$B$6),""))</f>
        <v/>
      </c>
      <c r="V28" s="60">
        <f>IF(B28="","",IFERROR(IF(M28&lt;&gt;"",M28,'Parâmetros'!$B$7),""))</f>
        <v/>
      </c>
      <c r="W28" s="61">
        <f>IF(OR(B28="",K28="",G28&lt;&gt;"Duodécimos"),"",IFERROR(ROUND(K28*S28*U28,'Parâmetros'!$B$13),""))</f>
        <v/>
      </c>
      <c r="X28" s="61">
        <f>IF(OR(B28="",K28="",H28&lt;&gt;"Duodécimos"),"",IFERROR(ROUND(K28*T28*V28,'Parâmetros'!$B$13),""))</f>
        <v/>
      </c>
      <c r="Y28" s="61">
        <f>IF(B28="","",IFERROR(ROUND(SUM(W28:X28),'Parâmetros'!$B$13),""))</f>
        <v/>
      </c>
      <c r="Z28" s="61">
        <f>IF(OR(B28="",K28=""),"",IFERROR(ROUND(K28+Y28,'Parâmetros'!$B$13),""))</f>
        <v/>
      </c>
      <c r="AA28" s="30">
        <f>IF(B28="","",IFERROR(IF(N28&lt;&gt;"",N28,'Parâmetros'!$B$10),""))</f>
        <v/>
      </c>
      <c r="AB28" s="30">
        <f>IF(B28="","",IFERROR(IF(O28&lt;&gt;"",O28,'Parâmetros'!$B$11),""))</f>
        <v/>
      </c>
      <c r="AC28" s="30">
        <f>IF(B28="","",IFERROR(IF(P28&lt;&gt;"",P28,'Parâmetros'!$B$12),""))</f>
        <v/>
      </c>
      <c r="AD28" s="61">
        <f>IF(OR(B28="",Z28="",AA28=""),"",IFERROR(ROUND(Z28*AA28,'Parâmetros'!$B$13),""))</f>
        <v/>
      </c>
      <c r="AE28" s="61">
        <f>IF(OR(B28="",Z28="",AB28=""),"",IFERROR(ROUND(Z28*AB28,'Parâmetros'!$B$13),""))</f>
        <v/>
      </c>
      <c r="AF28" s="61">
        <f>IF(OR(B28="",Z28="",AD28="",AE28=""),"",IFERROR(ROUND(Z28-AD28-AE28,'Parâmetros'!$B$13),""))</f>
        <v/>
      </c>
      <c r="AG28" s="61">
        <f>IF(OR(B28="",Z28="",AC28=""),"",IFERROR(ROUND(Z28*AC28,'Parâmetros'!$B$13),""))</f>
        <v/>
      </c>
      <c r="AH28" s="61">
        <f>IF(OR(B28="",Z28="",AG28=""),"",IFERROR(ROUND(Z28+AG28,'Parâmetros'!$B$13),""))</f>
        <v/>
      </c>
      <c r="AI28" s="31">
        <f>IF(B28="","",IFERROR(IF(Q28="Excluído","Excluído",IF(YEAR(B28)&lt;&gt;'Parâmetros'!$B$4,"Fora do ano",IF(OR(C28="",D28="",E28="",G28="",H28="",K28="",Q28=""),"Dados em falta",IF(OR(IFERROR(COUNTIF('Parâmetros'!$F$4:$F$6,G28),0)=0,IFERROR(COUNTIF('Parâmetros'!$F$4:$F$6,H28),0)=0,IFERROR(COUNTIF('Parâmetros'!$H$4:$H$7,Q28),0)=0),"Rever valores",IF(IFERROR(COUNTIFS($B$8:$B$107,B28,$C$8:$C$107,C28),0)&gt;1,"Duplicado",IF(OR(K28&lt;0,S28="",T28="",U28="",V28="",S28&lt;0,S28&gt;1,T28&lt;0,T28&gt;1,U28&lt;0,U28&gt;1,V28&lt;0,V28&gt;1,AND(AA28&lt;&gt;"",OR(AA28&lt;0,AA28&gt;1)),AND(AB28&lt;&gt;"",OR(AB28&lt;0,AB28&gt;1)),AND(AC28&lt;&gt;"",OR(AC28&lt;0,AC28&gt;1))),"Rever valores",IF(AND(G28&lt;&gt;"Duodécimos",H28&lt;&gt;"Duodécimos"),"Fora do mapa","Pronto"))))))),"Rever período"))</f>
        <v/>
      </c>
    </row>
    <row r="29">
      <c r="A29" s="21">
        <f>IF(B29="","",ROW()-7)</f>
        <v/>
      </c>
      <c r="B29" s="22" t="n"/>
      <c r="C29" s="23" t="n"/>
      <c r="D29" s="24" t="n"/>
      <c r="E29" s="24" t="n"/>
      <c r="F29" s="23" t="n"/>
      <c r="G29" s="23" t="n"/>
      <c r="H29" s="23" t="n"/>
      <c r="I29" s="58" t="n"/>
      <c r="J29" s="58" t="n"/>
      <c r="K29" s="59" t="n"/>
      <c r="L29" s="58" t="n"/>
      <c r="M29" s="58" t="n"/>
      <c r="N29" s="27" t="n"/>
      <c r="O29" s="27" t="n"/>
      <c r="P29" s="27" t="n"/>
      <c r="Q29" s="23" t="n"/>
      <c r="R29" s="24" t="n"/>
      <c r="S29" s="60">
        <f>IF(B29="","",IFERROR(IF(I29&lt;&gt;"",I29,'Parâmetros'!$B$8),""))</f>
        <v/>
      </c>
      <c r="T29" s="60">
        <f>IF(B29="","",IFERROR(IF(J29&lt;&gt;"",J29,'Parâmetros'!$B$9),""))</f>
        <v/>
      </c>
      <c r="U29" s="60">
        <f>IF(B29="","",IFERROR(IF(L29&lt;&gt;"",L29,'Parâmetros'!$B$6),""))</f>
        <v/>
      </c>
      <c r="V29" s="60">
        <f>IF(B29="","",IFERROR(IF(M29&lt;&gt;"",M29,'Parâmetros'!$B$7),""))</f>
        <v/>
      </c>
      <c r="W29" s="61">
        <f>IF(OR(B29="",K29="",G29&lt;&gt;"Duodécimos"),"",IFERROR(ROUND(K29*S29*U29,'Parâmetros'!$B$13),""))</f>
        <v/>
      </c>
      <c r="X29" s="61">
        <f>IF(OR(B29="",K29="",H29&lt;&gt;"Duodécimos"),"",IFERROR(ROUND(K29*T29*V29,'Parâmetros'!$B$13),""))</f>
        <v/>
      </c>
      <c r="Y29" s="61">
        <f>IF(B29="","",IFERROR(ROUND(SUM(W29:X29),'Parâmetros'!$B$13),""))</f>
        <v/>
      </c>
      <c r="Z29" s="61">
        <f>IF(OR(B29="",K29=""),"",IFERROR(ROUND(K29+Y29,'Parâmetros'!$B$13),""))</f>
        <v/>
      </c>
      <c r="AA29" s="30">
        <f>IF(B29="","",IFERROR(IF(N29&lt;&gt;"",N29,'Parâmetros'!$B$10),""))</f>
        <v/>
      </c>
      <c r="AB29" s="30">
        <f>IF(B29="","",IFERROR(IF(O29&lt;&gt;"",O29,'Parâmetros'!$B$11),""))</f>
        <v/>
      </c>
      <c r="AC29" s="30">
        <f>IF(B29="","",IFERROR(IF(P29&lt;&gt;"",P29,'Parâmetros'!$B$12),""))</f>
        <v/>
      </c>
      <c r="AD29" s="61">
        <f>IF(OR(B29="",Z29="",AA29=""),"",IFERROR(ROUND(Z29*AA29,'Parâmetros'!$B$13),""))</f>
        <v/>
      </c>
      <c r="AE29" s="61">
        <f>IF(OR(B29="",Z29="",AB29=""),"",IFERROR(ROUND(Z29*AB29,'Parâmetros'!$B$13),""))</f>
        <v/>
      </c>
      <c r="AF29" s="61">
        <f>IF(OR(B29="",Z29="",AD29="",AE29=""),"",IFERROR(ROUND(Z29-AD29-AE29,'Parâmetros'!$B$13),""))</f>
        <v/>
      </c>
      <c r="AG29" s="61">
        <f>IF(OR(B29="",Z29="",AC29=""),"",IFERROR(ROUND(Z29*AC29,'Parâmetros'!$B$13),""))</f>
        <v/>
      </c>
      <c r="AH29" s="61">
        <f>IF(OR(B29="",Z29="",AG29=""),"",IFERROR(ROUND(Z29+AG29,'Parâmetros'!$B$13),""))</f>
        <v/>
      </c>
      <c r="AI29" s="31">
        <f>IF(B29="","",IFERROR(IF(Q29="Excluído","Excluído",IF(YEAR(B29)&lt;&gt;'Parâmetros'!$B$4,"Fora do ano",IF(OR(C29="",D29="",E29="",G29="",H29="",K29="",Q29=""),"Dados em falta",IF(OR(IFERROR(COUNTIF('Parâmetros'!$F$4:$F$6,G29),0)=0,IFERROR(COUNTIF('Parâmetros'!$F$4:$F$6,H29),0)=0,IFERROR(COUNTIF('Parâmetros'!$H$4:$H$7,Q29),0)=0),"Rever valores",IF(IFERROR(COUNTIFS($B$8:$B$107,B29,$C$8:$C$107,C29),0)&gt;1,"Duplicado",IF(OR(K29&lt;0,S29="",T29="",U29="",V29="",S29&lt;0,S29&gt;1,T29&lt;0,T29&gt;1,U29&lt;0,U29&gt;1,V29&lt;0,V29&gt;1,AND(AA29&lt;&gt;"",OR(AA29&lt;0,AA29&gt;1)),AND(AB29&lt;&gt;"",OR(AB29&lt;0,AB29&gt;1)),AND(AC29&lt;&gt;"",OR(AC29&lt;0,AC29&gt;1))),"Rever valores",IF(AND(G29&lt;&gt;"Duodécimos",H29&lt;&gt;"Duodécimos"),"Fora do mapa","Pronto"))))))),"Rever período"))</f>
        <v/>
      </c>
    </row>
    <row r="30">
      <c r="A30" s="21">
        <f>IF(B30="","",ROW()-7)</f>
        <v/>
      </c>
      <c r="B30" s="22" t="n"/>
      <c r="C30" s="23" t="n"/>
      <c r="D30" s="24" t="n"/>
      <c r="E30" s="24" t="n"/>
      <c r="F30" s="23" t="n"/>
      <c r="G30" s="23" t="n"/>
      <c r="H30" s="23" t="n"/>
      <c r="I30" s="58" t="n"/>
      <c r="J30" s="58" t="n"/>
      <c r="K30" s="59" t="n"/>
      <c r="L30" s="58" t="n"/>
      <c r="M30" s="58" t="n"/>
      <c r="N30" s="27" t="n"/>
      <c r="O30" s="27" t="n"/>
      <c r="P30" s="27" t="n"/>
      <c r="Q30" s="23" t="n"/>
      <c r="R30" s="24" t="n"/>
      <c r="S30" s="60">
        <f>IF(B30="","",IFERROR(IF(I30&lt;&gt;"",I30,'Parâmetros'!$B$8),""))</f>
        <v/>
      </c>
      <c r="T30" s="60">
        <f>IF(B30="","",IFERROR(IF(J30&lt;&gt;"",J30,'Parâmetros'!$B$9),""))</f>
        <v/>
      </c>
      <c r="U30" s="60">
        <f>IF(B30="","",IFERROR(IF(L30&lt;&gt;"",L30,'Parâmetros'!$B$6),""))</f>
        <v/>
      </c>
      <c r="V30" s="60">
        <f>IF(B30="","",IFERROR(IF(M30&lt;&gt;"",M30,'Parâmetros'!$B$7),""))</f>
        <v/>
      </c>
      <c r="W30" s="61">
        <f>IF(OR(B30="",K30="",G30&lt;&gt;"Duodécimos"),"",IFERROR(ROUND(K30*S30*U30,'Parâmetros'!$B$13),""))</f>
        <v/>
      </c>
      <c r="X30" s="61">
        <f>IF(OR(B30="",K30="",H30&lt;&gt;"Duodécimos"),"",IFERROR(ROUND(K30*T30*V30,'Parâmetros'!$B$13),""))</f>
        <v/>
      </c>
      <c r="Y30" s="61">
        <f>IF(B30="","",IFERROR(ROUND(SUM(W30:X30),'Parâmetros'!$B$13),""))</f>
        <v/>
      </c>
      <c r="Z30" s="61">
        <f>IF(OR(B30="",K30=""),"",IFERROR(ROUND(K30+Y30,'Parâmetros'!$B$13),""))</f>
        <v/>
      </c>
      <c r="AA30" s="30">
        <f>IF(B30="","",IFERROR(IF(N30&lt;&gt;"",N30,'Parâmetros'!$B$10),""))</f>
        <v/>
      </c>
      <c r="AB30" s="30">
        <f>IF(B30="","",IFERROR(IF(O30&lt;&gt;"",O30,'Parâmetros'!$B$11),""))</f>
        <v/>
      </c>
      <c r="AC30" s="30">
        <f>IF(B30="","",IFERROR(IF(P30&lt;&gt;"",P30,'Parâmetros'!$B$12),""))</f>
        <v/>
      </c>
      <c r="AD30" s="61">
        <f>IF(OR(B30="",Z30="",AA30=""),"",IFERROR(ROUND(Z30*AA30,'Parâmetros'!$B$13),""))</f>
        <v/>
      </c>
      <c r="AE30" s="61">
        <f>IF(OR(B30="",Z30="",AB30=""),"",IFERROR(ROUND(Z30*AB30,'Parâmetros'!$B$13),""))</f>
        <v/>
      </c>
      <c r="AF30" s="61">
        <f>IF(OR(B30="",Z30="",AD30="",AE30=""),"",IFERROR(ROUND(Z30-AD30-AE30,'Parâmetros'!$B$13),""))</f>
        <v/>
      </c>
      <c r="AG30" s="61">
        <f>IF(OR(B30="",Z30="",AC30=""),"",IFERROR(ROUND(Z30*AC30,'Parâmetros'!$B$13),""))</f>
        <v/>
      </c>
      <c r="AH30" s="61">
        <f>IF(OR(B30="",Z30="",AG30=""),"",IFERROR(ROUND(Z30+AG30,'Parâmetros'!$B$13),""))</f>
        <v/>
      </c>
      <c r="AI30" s="31">
        <f>IF(B30="","",IFERROR(IF(Q30="Excluído","Excluído",IF(YEAR(B30)&lt;&gt;'Parâmetros'!$B$4,"Fora do ano",IF(OR(C30="",D30="",E30="",G30="",H30="",K30="",Q30=""),"Dados em falta",IF(OR(IFERROR(COUNTIF('Parâmetros'!$F$4:$F$6,G30),0)=0,IFERROR(COUNTIF('Parâmetros'!$F$4:$F$6,H30),0)=0,IFERROR(COUNTIF('Parâmetros'!$H$4:$H$7,Q30),0)=0),"Rever valores",IF(IFERROR(COUNTIFS($B$8:$B$107,B30,$C$8:$C$107,C30),0)&gt;1,"Duplicado",IF(OR(K30&lt;0,S30="",T30="",U30="",V30="",S30&lt;0,S30&gt;1,T30&lt;0,T30&gt;1,U30&lt;0,U30&gt;1,V30&lt;0,V30&gt;1,AND(AA30&lt;&gt;"",OR(AA30&lt;0,AA30&gt;1)),AND(AB30&lt;&gt;"",OR(AB30&lt;0,AB30&gt;1)),AND(AC30&lt;&gt;"",OR(AC30&lt;0,AC30&gt;1))),"Rever valores",IF(AND(G30&lt;&gt;"Duodécimos",H30&lt;&gt;"Duodécimos"),"Fora do mapa","Pronto"))))))),"Rever período"))</f>
        <v/>
      </c>
    </row>
    <row r="31">
      <c r="A31" s="21">
        <f>IF(B31="","",ROW()-7)</f>
        <v/>
      </c>
      <c r="B31" s="22" t="n"/>
      <c r="C31" s="23" t="n"/>
      <c r="D31" s="24" t="n"/>
      <c r="E31" s="24" t="n"/>
      <c r="F31" s="23" t="n"/>
      <c r="G31" s="23" t="n"/>
      <c r="H31" s="23" t="n"/>
      <c r="I31" s="58" t="n"/>
      <c r="J31" s="58" t="n"/>
      <c r="K31" s="59" t="n"/>
      <c r="L31" s="58" t="n"/>
      <c r="M31" s="58" t="n"/>
      <c r="N31" s="27" t="n"/>
      <c r="O31" s="27" t="n"/>
      <c r="P31" s="27" t="n"/>
      <c r="Q31" s="23" t="n"/>
      <c r="R31" s="24" t="n"/>
      <c r="S31" s="60">
        <f>IF(B31="","",IFERROR(IF(I31&lt;&gt;"",I31,'Parâmetros'!$B$8),""))</f>
        <v/>
      </c>
      <c r="T31" s="60">
        <f>IF(B31="","",IFERROR(IF(J31&lt;&gt;"",J31,'Parâmetros'!$B$9),""))</f>
        <v/>
      </c>
      <c r="U31" s="60">
        <f>IF(B31="","",IFERROR(IF(L31&lt;&gt;"",L31,'Parâmetros'!$B$6),""))</f>
        <v/>
      </c>
      <c r="V31" s="60">
        <f>IF(B31="","",IFERROR(IF(M31&lt;&gt;"",M31,'Parâmetros'!$B$7),""))</f>
        <v/>
      </c>
      <c r="W31" s="61">
        <f>IF(OR(B31="",K31="",G31&lt;&gt;"Duodécimos"),"",IFERROR(ROUND(K31*S31*U31,'Parâmetros'!$B$13),""))</f>
        <v/>
      </c>
      <c r="X31" s="61">
        <f>IF(OR(B31="",K31="",H31&lt;&gt;"Duodécimos"),"",IFERROR(ROUND(K31*T31*V31,'Parâmetros'!$B$13),""))</f>
        <v/>
      </c>
      <c r="Y31" s="61">
        <f>IF(B31="","",IFERROR(ROUND(SUM(W31:X31),'Parâmetros'!$B$13),""))</f>
        <v/>
      </c>
      <c r="Z31" s="61">
        <f>IF(OR(B31="",K31=""),"",IFERROR(ROUND(K31+Y31,'Parâmetros'!$B$13),""))</f>
        <v/>
      </c>
      <c r="AA31" s="30">
        <f>IF(B31="","",IFERROR(IF(N31&lt;&gt;"",N31,'Parâmetros'!$B$10),""))</f>
        <v/>
      </c>
      <c r="AB31" s="30">
        <f>IF(B31="","",IFERROR(IF(O31&lt;&gt;"",O31,'Parâmetros'!$B$11),""))</f>
        <v/>
      </c>
      <c r="AC31" s="30">
        <f>IF(B31="","",IFERROR(IF(P31&lt;&gt;"",P31,'Parâmetros'!$B$12),""))</f>
        <v/>
      </c>
      <c r="AD31" s="61">
        <f>IF(OR(B31="",Z31="",AA31=""),"",IFERROR(ROUND(Z31*AA31,'Parâmetros'!$B$13),""))</f>
        <v/>
      </c>
      <c r="AE31" s="61">
        <f>IF(OR(B31="",Z31="",AB31=""),"",IFERROR(ROUND(Z31*AB31,'Parâmetros'!$B$13),""))</f>
        <v/>
      </c>
      <c r="AF31" s="61">
        <f>IF(OR(B31="",Z31="",AD31="",AE31=""),"",IFERROR(ROUND(Z31-AD31-AE31,'Parâmetros'!$B$13),""))</f>
        <v/>
      </c>
      <c r="AG31" s="61">
        <f>IF(OR(B31="",Z31="",AC31=""),"",IFERROR(ROUND(Z31*AC31,'Parâmetros'!$B$13),""))</f>
        <v/>
      </c>
      <c r="AH31" s="61">
        <f>IF(OR(B31="",Z31="",AG31=""),"",IFERROR(ROUND(Z31+AG31,'Parâmetros'!$B$13),""))</f>
        <v/>
      </c>
      <c r="AI31" s="31">
        <f>IF(B31="","",IFERROR(IF(Q31="Excluído","Excluído",IF(YEAR(B31)&lt;&gt;'Parâmetros'!$B$4,"Fora do ano",IF(OR(C31="",D31="",E31="",G31="",H31="",K31="",Q31=""),"Dados em falta",IF(OR(IFERROR(COUNTIF('Parâmetros'!$F$4:$F$6,G31),0)=0,IFERROR(COUNTIF('Parâmetros'!$F$4:$F$6,H31),0)=0,IFERROR(COUNTIF('Parâmetros'!$H$4:$H$7,Q31),0)=0),"Rever valores",IF(IFERROR(COUNTIFS($B$8:$B$107,B31,$C$8:$C$107,C31),0)&gt;1,"Duplicado",IF(OR(K31&lt;0,S31="",T31="",U31="",V31="",S31&lt;0,S31&gt;1,T31&lt;0,T31&gt;1,U31&lt;0,U31&gt;1,V31&lt;0,V31&gt;1,AND(AA31&lt;&gt;"",OR(AA31&lt;0,AA31&gt;1)),AND(AB31&lt;&gt;"",OR(AB31&lt;0,AB31&gt;1)),AND(AC31&lt;&gt;"",OR(AC31&lt;0,AC31&gt;1))),"Rever valores",IF(AND(G31&lt;&gt;"Duodécimos",H31&lt;&gt;"Duodécimos"),"Fora do mapa","Pronto"))))))),"Rever período"))</f>
        <v/>
      </c>
    </row>
    <row r="32">
      <c r="A32" s="21">
        <f>IF(B32="","",ROW()-7)</f>
        <v/>
      </c>
      <c r="B32" s="22" t="n"/>
      <c r="C32" s="23" t="n"/>
      <c r="D32" s="24" t="n"/>
      <c r="E32" s="24" t="n"/>
      <c r="F32" s="23" t="n"/>
      <c r="G32" s="23" t="n"/>
      <c r="H32" s="23" t="n"/>
      <c r="I32" s="58" t="n"/>
      <c r="J32" s="58" t="n"/>
      <c r="K32" s="59" t="n"/>
      <c r="L32" s="58" t="n"/>
      <c r="M32" s="58" t="n"/>
      <c r="N32" s="27" t="n"/>
      <c r="O32" s="27" t="n"/>
      <c r="P32" s="27" t="n"/>
      <c r="Q32" s="23" t="n"/>
      <c r="R32" s="24" t="n"/>
      <c r="S32" s="60">
        <f>IF(B32="","",IFERROR(IF(I32&lt;&gt;"",I32,'Parâmetros'!$B$8),""))</f>
        <v/>
      </c>
      <c r="T32" s="60">
        <f>IF(B32="","",IFERROR(IF(J32&lt;&gt;"",J32,'Parâmetros'!$B$9),""))</f>
        <v/>
      </c>
      <c r="U32" s="60">
        <f>IF(B32="","",IFERROR(IF(L32&lt;&gt;"",L32,'Parâmetros'!$B$6),""))</f>
        <v/>
      </c>
      <c r="V32" s="60">
        <f>IF(B32="","",IFERROR(IF(M32&lt;&gt;"",M32,'Parâmetros'!$B$7),""))</f>
        <v/>
      </c>
      <c r="W32" s="61">
        <f>IF(OR(B32="",K32="",G32&lt;&gt;"Duodécimos"),"",IFERROR(ROUND(K32*S32*U32,'Parâmetros'!$B$13),""))</f>
        <v/>
      </c>
      <c r="X32" s="61">
        <f>IF(OR(B32="",K32="",H32&lt;&gt;"Duodécimos"),"",IFERROR(ROUND(K32*T32*V32,'Parâmetros'!$B$13),""))</f>
        <v/>
      </c>
      <c r="Y32" s="61">
        <f>IF(B32="","",IFERROR(ROUND(SUM(W32:X32),'Parâmetros'!$B$13),""))</f>
        <v/>
      </c>
      <c r="Z32" s="61">
        <f>IF(OR(B32="",K32=""),"",IFERROR(ROUND(K32+Y32,'Parâmetros'!$B$13),""))</f>
        <v/>
      </c>
      <c r="AA32" s="30">
        <f>IF(B32="","",IFERROR(IF(N32&lt;&gt;"",N32,'Parâmetros'!$B$10),""))</f>
        <v/>
      </c>
      <c r="AB32" s="30">
        <f>IF(B32="","",IFERROR(IF(O32&lt;&gt;"",O32,'Parâmetros'!$B$11),""))</f>
        <v/>
      </c>
      <c r="AC32" s="30">
        <f>IF(B32="","",IFERROR(IF(P32&lt;&gt;"",P32,'Parâmetros'!$B$12),""))</f>
        <v/>
      </c>
      <c r="AD32" s="61">
        <f>IF(OR(B32="",Z32="",AA32=""),"",IFERROR(ROUND(Z32*AA32,'Parâmetros'!$B$13),""))</f>
        <v/>
      </c>
      <c r="AE32" s="61">
        <f>IF(OR(B32="",Z32="",AB32=""),"",IFERROR(ROUND(Z32*AB32,'Parâmetros'!$B$13),""))</f>
        <v/>
      </c>
      <c r="AF32" s="61">
        <f>IF(OR(B32="",Z32="",AD32="",AE32=""),"",IFERROR(ROUND(Z32-AD32-AE32,'Parâmetros'!$B$13),""))</f>
        <v/>
      </c>
      <c r="AG32" s="61">
        <f>IF(OR(B32="",Z32="",AC32=""),"",IFERROR(ROUND(Z32*AC32,'Parâmetros'!$B$13),""))</f>
        <v/>
      </c>
      <c r="AH32" s="61">
        <f>IF(OR(B32="",Z32="",AG32=""),"",IFERROR(ROUND(Z32+AG32,'Parâmetros'!$B$13),""))</f>
        <v/>
      </c>
      <c r="AI32" s="31">
        <f>IF(B32="","",IFERROR(IF(Q32="Excluído","Excluído",IF(YEAR(B32)&lt;&gt;'Parâmetros'!$B$4,"Fora do ano",IF(OR(C32="",D32="",E32="",G32="",H32="",K32="",Q32=""),"Dados em falta",IF(OR(IFERROR(COUNTIF('Parâmetros'!$F$4:$F$6,G32),0)=0,IFERROR(COUNTIF('Parâmetros'!$F$4:$F$6,H32),0)=0,IFERROR(COUNTIF('Parâmetros'!$H$4:$H$7,Q32),0)=0),"Rever valores",IF(IFERROR(COUNTIFS($B$8:$B$107,B32,$C$8:$C$107,C32),0)&gt;1,"Duplicado",IF(OR(K32&lt;0,S32="",T32="",U32="",V32="",S32&lt;0,S32&gt;1,T32&lt;0,T32&gt;1,U32&lt;0,U32&gt;1,V32&lt;0,V32&gt;1,AND(AA32&lt;&gt;"",OR(AA32&lt;0,AA32&gt;1)),AND(AB32&lt;&gt;"",OR(AB32&lt;0,AB32&gt;1)),AND(AC32&lt;&gt;"",OR(AC32&lt;0,AC32&gt;1))),"Rever valores",IF(AND(G32&lt;&gt;"Duodécimos",H32&lt;&gt;"Duodécimos"),"Fora do mapa","Pronto"))))))),"Rever período"))</f>
        <v/>
      </c>
    </row>
    <row r="33">
      <c r="A33" s="21">
        <f>IF(B33="","",ROW()-7)</f>
        <v/>
      </c>
      <c r="B33" s="22" t="n"/>
      <c r="C33" s="23" t="n"/>
      <c r="D33" s="24" t="n"/>
      <c r="E33" s="24" t="n"/>
      <c r="F33" s="23" t="n"/>
      <c r="G33" s="23" t="n"/>
      <c r="H33" s="23" t="n"/>
      <c r="I33" s="58" t="n"/>
      <c r="J33" s="58" t="n"/>
      <c r="K33" s="59" t="n"/>
      <c r="L33" s="58" t="n"/>
      <c r="M33" s="58" t="n"/>
      <c r="N33" s="27" t="n"/>
      <c r="O33" s="27" t="n"/>
      <c r="P33" s="27" t="n"/>
      <c r="Q33" s="23" t="n"/>
      <c r="R33" s="24" t="n"/>
      <c r="S33" s="60">
        <f>IF(B33="","",IFERROR(IF(I33&lt;&gt;"",I33,'Parâmetros'!$B$8),""))</f>
        <v/>
      </c>
      <c r="T33" s="60">
        <f>IF(B33="","",IFERROR(IF(J33&lt;&gt;"",J33,'Parâmetros'!$B$9),""))</f>
        <v/>
      </c>
      <c r="U33" s="60">
        <f>IF(B33="","",IFERROR(IF(L33&lt;&gt;"",L33,'Parâmetros'!$B$6),""))</f>
        <v/>
      </c>
      <c r="V33" s="60">
        <f>IF(B33="","",IFERROR(IF(M33&lt;&gt;"",M33,'Parâmetros'!$B$7),""))</f>
        <v/>
      </c>
      <c r="W33" s="61">
        <f>IF(OR(B33="",K33="",G33&lt;&gt;"Duodécimos"),"",IFERROR(ROUND(K33*S33*U33,'Parâmetros'!$B$13),""))</f>
        <v/>
      </c>
      <c r="X33" s="61">
        <f>IF(OR(B33="",K33="",H33&lt;&gt;"Duodécimos"),"",IFERROR(ROUND(K33*T33*V33,'Parâmetros'!$B$13),""))</f>
        <v/>
      </c>
      <c r="Y33" s="61">
        <f>IF(B33="","",IFERROR(ROUND(SUM(W33:X33),'Parâmetros'!$B$13),""))</f>
        <v/>
      </c>
      <c r="Z33" s="61">
        <f>IF(OR(B33="",K33=""),"",IFERROR(ROUND(K33+Y33,'Parâmetros'!$B$13),""))</f>
        <v/>
      </c>
      <c r="AA33" s="30">
        <f>IF(B33="","",IFERROR(IF(N33&lt;&gt;"",N33,'Parâmetros'!$B$10),""))</f>
        <v/>
      </c>
      <c r="AB33" s="30">
        <f>IF(B33="","",IFERROR(IF(O33&lt;&gt;"",O33,'Parâmetros'!$B$11),""))</f>
        <v/>
      </c>
      <c r="AC33" s="30">
        <f>IF(B33="","",IFERROR(IF(P33&lt;&gt;"",P33,'Parâmetros'!$B$12),""))</f>
        <v/>
      </c>
      <c r="AD33" s="61">
        <f>IF(OR(B33="",Z33="",AA33=""),"",IFERROR(ROUND(Z33*AA33,'Parâmetros'!$B$13),""))</f>
        <v/>
      </c>
      <c r="AE33" s="61">
        <f>IF(OR(B33="",Z33="",AB33=""),"",IFERROR(ROUND(Z33*AB33,'Parâmetros'!$B$13),""))</f>
        <v/>
      </c>
      <c r="AF33" s="61">
        <f>IF(OR(B33="",Z33="",AD33="",AE33=""),"",IFERROR(ROUND(Z33-AD33-AE33,'Parâmetros'!$B$13),""))</f>
        <v/>
      </c>
      <c r="AG33" s="61">
        <f>IF(OR(B33="",Z33="",AC33=""),"",IFERROR(ROUND(Z33*AC33,'Parâmetros'!$B$13),""))</f>
        <v/>
      </c>
      <c r="AH33" s="61">
        <f>IF(OR(B33="",Z33="",AG33=""),"",IFERROR(ROUND(Z33+AG33,'Parâmetros'!$B$13),""))</f>
        <v/>
      </c>
      <c r="AI33" s="31">
        <f>IF(B33="","",IFERROR(IF(Q33="Excluído","Excluído",IF(YEAR(B33)&lt;&gt;'Parâmetros'!$B$4,"Fora do ano",IF(OR(C33="",D33="",E33="",G33="",H33="",K33="",Q33=""),"Dados em falta",IF(OR(IFERROR(COUNTIF('Parâmetros'!$F$4:$F$6,G33),0)=0,IFERROR(COUNTIF('Parâmetros'!$F$4:$F$6,H33),0)=0,IFERROR(COUNTIF('Parâmetros'!$H$4:$H$7,Q33),0)=0),"Rever valores",IF(IFERROR(COUNTIFS($B$8:$B$107,B33,$C$8:$C$107,C33),0)&gt;1,"Duplicado",IF(OR(K33&lt;0,S33="",T33="",U33="",V33="",S33&lt;0,S33&gt;1,T33&lt;0,T33&gt;1,U33&lt;0,U33&gt;1,V33&lt;0,V33&gt;1,AND(AA33&lt;&gt;"",OR(AA33&lt;0,AA33&gt;1)),AND(AB33&lt;&gt;"",OR(AB33&lt;0,AB33&gt;1)),AND(AC33&lt;&gt;"",OR(AC33&lt;0,AC33&gt;1))),"Rever valores",IF(AND(G33&lt;&gt;"Duodécimos",H33&lt;&gt;"Duodécimos"),"Fora do mapa","Pronto"))))))),"Rever período"))</f>
        <v/>
      </c>
    </row>
    <row r="34">
      <c r="A34" s="21">
        <f>IF(B34="","",ROW()-7)</f>
        <v/>
      </c>
      <c r="B34" s="22" t="n"/>
      <c r="C34" s="23" t="n"/>
      <c r="D34" s="24" t="n"/>
      <c r="E34" s="24" t="n"/>
      <c r="F34" s="23" t="n"/>
      <c r="G34" s="23" t="n"/>
      <c r="H34" s="23" t="n"/>
      <c r="I34" s="58" t="n"/>
      <c r="J34" s="58" t="n"/>
      <c r="K34" s="59" t="n"/>
      <c r="L34" s="58" t="n"/>
      <c r="M34" s="58" t="n"/>
      <c r="N34" s="27" t="n"/>
      <c r="O34" s="27" t="n"/>
      <c r="P34" s="27" t="n"/>
      <c r="Q34" s="23" t="n"/>
      <c r="R34" s="24" t="n"/>
      <c r="S34" s="60">
        <f>IF(B34="","",IFERROR(IF(I34&lt;&gt;"",I34,'Parâmetros'!$B$8),""))</f>
        <v/>
      </c>
      <c r="T34" s="60">
        <f>IF(B34="","",IFERROR(IF(J34&lt;&gt;"",J34,'Parâmetros'!$B$9),""))</f>
        <v/>
      </c>
      <c r="U34" s="60">
        <f>IF(B34="","",IFERROR(IF(L34&lt;&gt;"",L34,'Parâmetros'!$B$6),""))</f>
        <v/>
      </c>
      <c r="V34" s="60">
        <f>IF(B34="","",IFERROR(IF(M34&lt;&gt;"",M34,'Parâmetros'!$B$7),""))</f>
        <v/>
      </c>
      <c r="W34" s="61">
        <f>IF(OR(B34="",K34="",G34&lt;&gt;"Duodécimos"),"",IFERROR(ROUND(K34*S34*U34,'Parâmetros'!$B$13),""))</f>
        <v/>
      </c>
      <c r="X34" s="61">
        <f>IF(OR(B34="",K34="",H34&lt;&gt;"Duodécimos"),"",IFERROR(ROUND(K34*T34*V34,'Parâmetros'!$B$13),""))</f>
        <v/>
      </c>
      <c r="Y34" s="61">
        <f>IF(B34="","",IFERROR(ROUND(SUM(W34:X34),'Parâmetros'!$B$13),""))</f>
        <v/>
      </c>
      <c r="Z34" s="61">
        <f>IF(OR(B34="",K34=""),"",IFERROR(ROUND(K34+Y34,'Parâmetros'!$B$13),""))</f>
        <v/>
      </c>
      <c r="AA34" s="30">
        <f>IF(B34="","",IFERROR(IF(N34&lt;&gt;"",N34,'Parâmetros'!$B$10),""))</f>
        <v/>
      </c>
      <c r="AB34" s="30">
        <f>IF(B34="","",IFERROR(IF(O34&lt;&gt;"",O34,'Parâmetros'!$B$11),""))</f>
        <v/>
      </c>
      <c r="AC34" s="30">
        <f>IF(B34="","",IFERROR(IF(P34&lt;&gt;"",P34,'Parâmetros'!$B$12),""))</f>
        <v/>
      </c>
      <c r="AD34" s="61">
        <f>IF(OR(B34="",Z34="",AA34=""),"",IFERROR(ROUND(Z34*AA34,'Parâmetros'!$B$13),""))</f>
        <v/>
      </c>
      <c r="AE34" s="61">
        <f>IF(OR(B34="",Z34="",AB34=""),"",IFERROR(ROUND(Z34*AB34,'Parâmetros'!$B$13),""))</f>
        <v/>
      </c>
      <c r="AF34" s="61">
        <f>IF(OR(B34="",Z34="",AD34="",AE34=""),"",IFERROR(ROUND(Z34-AD34-AE34,'Parâmetros'!$B$13),""))</f>
        <v/>
      </c>
      <c r="AG34" s="61">
        <f>IF(OR(B34="",Z34="",AC34=""),"",IFERROR(ROUND(Z34*AC34,'Parâmetros'!$B$13),""))</f>
        <v/>
      </c>
      <c r="AH34" s="61">
        <f>IF(OR(B34="",Z34="",AG34=""),"",IFERROR(ROUND(Z34+AG34,'Parâmetros'!$B$13),""))</f>
        <v/>
      </c>
      <c r="AI34" s="31">
        <f>IF(B34="","",IFERROR(IF(Q34="Excluído","Excluído",IF(YEAR(B34)&lt;&gt;'Parâmetros'!$B$4,"Fora do ano",IF(OR(C34="",D34="",E34="",G34="",H34="",K34="",Q34=""),"Dados em falta",IF(OR(IFERROR(COUNTIF('Parâmetros'!$F$4:$F$6,G34),0)=0,IFERROR(COUNTIF('Parâmetros'!$F$4:$F$6,H34),0)=0,IFERROR(COUNTIF('Parâmetros'!$H$4:$H$7,Q34),0)=0),"Rever valores",IF(IFERROR(COUNTIFS($B$8:$B$107,B34,$C$8:$C$107,C34),0)&gt;1,"Duplicado",IF(OR(K34&lt;0,S34="",T34="",U34="",V34="",S34&lt;0,S34&gt;1,T34&lt;0,T34&gt;1,U34&lt;0,U34&gt;1,V34&lt;0,V34&gt;1,AND(AA34&lt;&gt;"",OR(AA34&lt;0,AA34&gt;1)),AND(AB34&lt;&gt;"",OR(AB34&lt;0,AB34&gt;1)),AND(AC34&lt;&gt;"",OR(AC34&lt;0,AC34&gt;1))),"Rever valores",IF(AND(G34&lt;&gt;"Duodécimos",H34&lt;&gt;"Duodécimos"),"Fora do mapa","Pronto"))))))),"Rever período"))</f>
        <v/>
      </c>
    </row>
    <row r="35">
      <c r="A35" s="21">
        <f>IF(B35="","",ROW()-7)</f>
        <v/>
      </c>
      <c r="B35" s="22" t="n"/>
      <c r="C35" s="23" t="n"/>
      <c r="D35" s="24" t="n"/>
      <c r="E35" s="24" t="n"/>
      <c r="F35" s="23" t="n"/>
      <c r="G35" s="23" t="n"/>
      <c r="H35" s="23" t="n"/>
      <c r="I35" s="58" t="n"/>
      <c r="J35" s="58" t="n"/>
      <c r="K35" s="59" t="n"/>
      <c r="L35" s="58" t="n"/>
      <c r="M35" s="58" t="n"/>
      <c r="N35" s="27" t="n"/>
      <c r="O35" s="27" t="n"/>
      <c r="P35" s="27" t="n"/>
      <c r="Q35" s="23" t="n"/>
      <c r="R35" s="24" t="n"/>
      <c r="S35" s="60">
        <f>IF(B35="","",IFERROR(IF(I35&lt;&gt;"",I35,'Parâmetros'!$B$8),""))</f>
        <v/>
      </c>
      <c r="T35" s="60">
        <f>IF(B35="","",IFERROR(IF(J35&lt;&gt;"",J35,'Parâmetros'!$B$9),""))</f>
        <v/>
      </c>
      <c r="U35" s="60">
        <f>IF(B35="","",IFERROR(IF(L35&lt;&gt;"",L35,'Parâmetros'!$B$6),""))</f>
        <v/>
      </c>
      <c r="V35" s="60">
        <f>IF(B35="","",IFERROR(IF(M35&lt;&gt;"",M35,'Parâmetros'!$B$7),""))</f>
        <v/>
      </c>
      <c r="W35" s="61">
        <f>IF(OR(B35="",K35="",G35&lt;&gt;"Duodécimos"),"",IFERROR(ROUND(K35*S35*U35,'Parâmetros'!$B$13),""))</f>
        <v/>
      </c>
      <c r="X35" s="61">
        <f>IF(OR(B35="",K35="",H35&lt;&gt;"Duodécimos"),"",IFERROR(ROUND(K35*T35*V35,'Parâmetros'!$B$13),""))</f>
        <v/>
      </c>
      <c r="Y35" s="61">
        <f>IF(B35="","",IFERROR(ROUND(SUM(W35:X35),'Parâmetros'!$B$13),""))</f>
        <v/>
      </c>
      <c r="Z35" s="61">
        <f>IF(OR(B35="",K35=""),"",IFERROR(ROUND(K35+Y35,'Parâmetros'!$B$13),""))</f>
        <v/>
      </c>
      <c r="AA35" s="30">
        <f>IF(B35="","",IFERROR(IF(N35&lt;&gt;"",N35,'Parâmetros'!$B$10),""))</f>
        <v/>
      </c>
      <c r="AB35" s="30">
        <f>IF(B35="","",IFERROR(IF(O35&lt;&gt;"",O35,'Parâmetros'!$B$11),""))</f>
        <v/>
      </c>
      <c r="AC35" s="30">
        <f>IF(B35="","",IFERROR(IF(P35&lt;&gt;"",P35,'Parâmetros'!$B$12),""))</f>
        <v/>
      </c>
      <c r="AD35" s="61">
        <f>IF(OR(B35="",Z35="",AA35=""),"",IFERROR(ROUND(Z35*AA35,'Parâmetros'!$B$13),""))</f>
        <v/>
      </c>
      <c r="AE35" s="61">
        <f>IF(OR(B35="",Z35="",AB35=""),"",IFERROR(ROUND(Z35*AB35,'Parâmetros'!$B$13),""))</f>
        <v/>
      </c>
      <c r="AF35" s="61">
        <f>IF(OR(B35="",Z35="",AD35="",AE35=""),"",IFERROR(ROUND(Z35-AD35-AE35,'Parâmetros'!$B$13),""))</f>
        <v/>
      </c>
      <c r="AG35" s="61">
        <f>IF(OR(B35="",Z35="",AC35=""),"",IFERROR(ROUND(Z35*AC35,'Parâmetros'!$B$13),""))</f>
        <v/>
      </c>
      <c r="AH35" s="61">
        <f>IF(OR(B35="",Z35="",AG35=""),"",IFERROR(ROUND(Z35+AG35,'Parâmetros'!$B$13),""))</f>
        <v/>
      </c>
      <c r="AI35" s="31">
        <f>IF(B35="","",IFERROR(IF(Q35="Excluído","Excluído",IF(YEAR(B35)&lt;&gt;'Parâmetros'!$B$4,"Fora do ano",IF(OR(C35="",D35="",E35="",G35="",H35="",K35="",Q35=""),"Dados em falta",IF(OR(IFERROR(COUNTIF('Parâmetros'!$F$4:$F$6,G35),0)=0,IFERROR(COUNTIF('Parâmetros'!$F$4:$F$6,H35),0)=0,IFERROR(COUNTIF('Parâmetros'!$H$4:$H$7,Q35),0)=0),"Rever valores",IF(IFERROR(COUNTIFS($B$8:$B$107,B35,$C$8:$C$107,C35),0)&gt;1,"Duplicado",IF(OR(K35&lt;0,S35="",T35="",U35="",V35="",S35&lt;0,S35&gt;1,T35&lt;0,T35&gt;1,U35&lt;0,U35&gt;1,V35&lt;0,V35&gt;1,AND(AA35&lt;&gt;"",OR(AA35&lt;0,AA35&gt;1)),AND(AB35&lt;&gt;"",OR(AB35&lt;0,AB35&gt;1)),AND(AC35&lt;&gt;"",OR(AC35&lt;0,AC35&gt;1))),"Rever valores",IF(AND(G35&lt;&gt;"Duodécimos",H35&lt;&gt;"Duodécimos"),"Fora do mapa","Pronto"))))))),"Rever período"))</f>
        <v/>
      </c>
    </row>
    <row r="36">
      <c r="A36" s="21">
        <f>IF(B36="","",ROW()-7)</f>
        <v/>
      </c>
      <c r="B36" s="22" t="n"/>
      <c r="C36" s="23" t="n"/>
      <c r="D36" s="24" t="n"/>
      <c r="E36" s="24" t="n"/>
      <c r="F36" s="23" t="n"/>
      <c r="G36" s="23" t="n"/>
      <c r="H36" s="23" t="n"/>
      <c r="I36" s="58" t="n"/>
      <c r="J36" s="58" t="n"/>
      <c r="K36" s="59" t="n"/>
      <c r="L36" s="58" t="n"/>
      <c r="M36" s="58" t="n"/>
      <c r="N36" s="27" t="n"/>
      <c r="O36" s="27" t="n"/>
      <c r="P36" s="27" t="n"/>
      <c r="Q36" s="23" t="n"/>
      <c r="R36" s="24" t="n"/>
      <c r="S36" s="60">
        <f>IF(B36="","",IFERROR(IF(I36&lt;&gt;"",I36,'Parâmetros'!$B$8),""))</f>
        <v/>
      </c>
      <c r="T36" s="60">
        <f>IF(B36="","",IFERROR(IF(J36&lt;&gt;"",J36,'Parâmetros'!$B$9),""))</f>
        <v/>
      </c>
      <c r="U36" s="60">
        <f>IF(B36="","",IFERROR(IF(L36&lt;&gt;"",L36,'Parâmetros'!$B$6),""))</f>
        <v/>
      </c>
      <c r="V36" s="60">
        <f>IF(B36="","",IFERROR(IF(M36&lt;&gt;"",M36,'Parâmetros'!$B$7),""))</f>
        <v/>
      </c>
      <c r="W36" s="61">
        <f>IF(OR(B36="",K36="",G36&lt;&gt;"Duodécimos"),"",IFERROR(ROUND(K36*S36*U36,'Parâmetros'!$B$13),""))</f>
        <v/>
      </c>
      <c r="X36" s="61">
        <f>IF(OR(B36="",K36="",H36&lt;&gt;"Duodécimos"),"",IFERROR(ROUND(K36*T36*V36,'Parâmetros'!$B$13),""))</f>
        <v/>
      </c>
      <c r="Y36" s="61">
        <f>IF(B36="","",IFERROR(ROUND(SUM(W36:X36),'Parâmetros'!$B$13),""))</f>
        <v/>
      </c>
      <c r="Z36" s="61">
        <f>IF(OR(B36="",K36=""),"",IFERROR(ROUND(K36+Y36,'Parâmetros'!$B$13),""))</f>
        <v/>
      </c>
      <c r="AA36" s="30">
        <f>IF(B36="","",IFERROR(IF(N36&lt;&gt;"",N36,'Parâmetros'!$B$10),""))</f>
        <v/>
      </c>
      <c r="AB36" s="30">
        <f>IF(B36="","",IFERROR(IF(O36&lt;&gt;"",O36,'Parâmetros'!$B$11),""))</f>
        <v/>
      </c>
      <c r="AC36" s="30">
        <f>IF(B36="","",IFERROR(IF(P36&lt;&gt;"",P36,'Parâmetros'!$B$12),""))</f>
        <v/>
      </c>
      <c r="AD36" s="61">
        <f>IF(OR(B36="",Z36="",AA36=""),"",IFERROR(ROUND(Z36*AA36,'Parâmetros'!$B$13),""))</f>
        <v/>
      </c>
      <c r="AE36" s="61">
        <f>IF(OR(B36="",Z36="",AB36=""),"",IFERROR(ROUND(Z36*AB36,'Parâmetros'!$B$13),""))</f>
        <v/>
      </c>
      <c r="AF36" s="61">
        <f>IF(OR(B36="",Z36="",AD36="",AE36=""),"",IFERROR(ROUND(Z36-AD36-AE36,'Parâmetros'!$B$13),""))</f>
        <v/>
      </c>
      <c r="AG36" s="61">
        <f>IF(OR(B36="",Z36="",AC36=""),"",IFERROR(ROUND(Z36*AC36,'Parâmetros'!$B$13),""))</f>
        <v/>
      </c>
      <c r="AH36" s="61">
        <f>IF(OR(B36="",Z36="",AG36=""),"",IFERROR(ROUND(Z36+AG36,'Parâmetros'!$B$13),""))</f>
        <v/>
      </c>
      <c r="AI36" s="31">
        <f>IF(B36="","",IFERROR(IF(Q36="Excluído","Excluído",IF(YEAR(B36)&lt;&gt;'Parâmetros'!$B$4,"Fora do ano",IF(OR(C36="",D36="",E36="",G36="",H36="",K36="",Q36=""),"Dados em falta",IF(OR(IFERROR(COUNTIF('Parâmetros'!$F$4:$F$6,G36),0)=0,IFERROR(COUNTIF('Parâmetros'!$F$4:$F$6,H36),0)=0,IFERROR(COUNTIF('Parâmetros'!$H$4:$H$7,Q36),0)=0),"Rever valores",IF(IFERROR(COUNTIFS($B$8:$B$107,B36,$C$8:$C$107,C36),0)&gt;1,"Duplicado",IF(OR(K36&lt;0,S36="",T36="",U36="",V36="",S36&lt;0,S36&gt;1,T36&lt;0,T36&gt;1,U36&lt;0,U36&gt;1,V36&lt;0,V36&gt;1,AND(AA36&lt;&gt;"",OR(AA36&lt;0,AA36&gt;1)),AND(AB36&lt;&gt;"",OR(AB36&lt;0,AB36&gt;1)),AND(AC36&lt;&gt;"",OR(AC36&lt;0,AC36&gt;1))),"Rever valores",IF(AND(G36&lt;&gt;"Duodécimos",H36&lt;&gt;"Duodécimos"),"Fora do mapa","Pronto"))))))),"Rever período"))</f>
        <v/>
      </c>
    </row>
    <row r="37">
      <c r="A37" s="21">
        <f>IF(B37="","",ROW()-7)</f>
        <v/>
      </c>
      <c r="B37" s="22" t="n"/>
      <c r="C37" s="23" t="n"/>
      <c r="D37" s="24" t="n"/>
      <c r="E37" s="24" t="n"/>
      <c r="F37" s="23" t="n"/>
      <c r="G37" s="23" t="n"/>
      <c r="H37" s="23" t="n"/>
      <c r="I37" s="58" t="n"/>
      <c r="J37" s="58" t="n"/>
      <c r="K37" s="59" t="n"/>
      <c r="L37" s="58" t="n"/>
      <c r="M37" s="58" t="n"/>
      <c r="N37" s="27" t="n"/>
      <c r="O37" s="27" t="n"/>
      <c r="P37" s="27" t="n"/>
      <c r="Q37" s="23" t="n"/>
      <c r="R37" s="24" t="n"/>
      <c r="S37" s="60">
        <f>IF(B37="","",IFERROR(IF(I37&lt;&gt;"",I37,'Parâmetros'!$B$8),""))</f>
        <v/>
      </c>
      <c r="T37" s="60">
        <f>IF(B37="","",IFERROR(IF(J37&lt;&gt;"",J37,'Parâmetros'!$B$9),""))</f>
        <v/>
      </c>
      <c r="U37" s="60">
        <f>IF(B37="","",IFERROR(IF(L37&lt;&gt;"",L37,'Parâmetros'!$B$6),""))</f>
        <v/>
      </c>
      <c r="V37" s="60">
        <f>IF(B37="","",IFERROR(IF(M37&lt;&gt;"",M37,'Parâmetros'!$B$7),""))</f>
        <v/>
      </c>
      <c r="W37" s="61">
        <f>IF(OR(B37="",K37="",G37&lt;&gt;"Duodécimos"),"",IFERROR(ROUND(K37*S37*U37,'Parâmetros'!$B$13),""))</f>
        <v/>
      </c>
      <c r="X37" s="61">
        <f>IF(OR(B37="",K37="",H37&lt;&gt;"Duodécimos"),"",IFERROR(ROUND(K37*T37*V37,'Parâmetros'!$B$13),""))</f>
        <v/>
      </c>
      <c r="Y37" s="61">
        <f>IF(B37="","",IFERROR(ROUND(SUM(W37:X37),'Parâmetros'!$B$13),""))</f>
        <v/>
      </c>
      <c r="Z37" s="61">
        <f>IF(OR(B37="",K37=""),"",IFERROR(ROUND(K37+Y37,'Parâmetros'!$B$13),""))</f>
        <v/>
      </c>
      <c r="AA37" s="30">
        <f>IF(B37="","",IFERROR(IF(N37&lt;&gt;"",N37,'Parâmetros'!$B$10),""))</f>
        <v/>
      </c>
      <c r="AB37" s="30">
        <f>IF(B37="","",IFERROR(IF(O37&lt;&gt;"",O37,'Parâmetros'!$B$11),""))</f>
        <v/>
      </c>
      <c r="AC37" s="30">
        <f>IF(B37="","",IFERROR(IF(P37&lt;&gt;"",P37,'Parâmetros'!$B$12),""))</f>
        <v/>
      </c>
      <c r="AD37" s="61">
        <f>IF(OR(B37="",Z37="",AA37=""),"",IFERROR(ROUND(Z37*AA37,'Parâmetros'!$B$13),""))</f>
        <v/>
      </c>
      <c r="AE37" s="61">
        <f>IF(OR(B37="",Z37="",AB37=""),"",IFERROR(ROUND(Z37*AB37,'Parâmetros'!$B$13),""))</f>
        <v/>
      </c>
      <c r="AF37" s="61">
        <f>IF(OR(B37="",Z37="",AD37="",AE37=""),"",IFERROR(ROUND(Z37-AD37-AE37,'Parâmetros'!$B$13),""))</f>
        <v/>
      </c>
      <c r="AG37" s="61">
        <f>IF(OR(B37="",Z37="",AC37=""),"",IFERROR(ROUND(Z37*AC37,'Parâmetros'!$B$13),""))</f>
        <v/>
      </c>
      <c r="AH37" s="61">
        <f>IF(OR(B37="",Z37="",AG37=""),"",IFERROR(ROUND(Z37+AG37,'Parâmetros'!$B$13),""))</f>
        <v/>
      </c>
      <c r="AI37" s="31">
        <f>IF(B37="","",IFERROR(IF(Q37="Excluído","Excluído",IF(YEAR(B37)&lt;&gt;'Parâmetros'!$B$4,"Fora do ano",IF(OR(C37="",D37="",E37="",G37="",H37="",K37="",Q37=""),"Dados em falta",IF(OR(IFERROR(COUNTIF('Parâmetros'!$F$4:$F$6,G37),0)=0,IFERROR(COUNTIF('Parâmetros'!$F$4:$F$6,H37),0)=0,IFERROR(COUNTIF('Parâmetros'!$H$4:$H$7,Q37),0)=0),"Rever valores",IF(IFERROR(COUNTIFS($B$8:$B$107,B37,$C$8:$C$107,C37),0)&gt;1,"Duplicado",IF(OR(K37&lt;0,S37="",T37="",U37="",V37="",S37&lt;0,S37&gt;1,T37&lt;0,T37&gt;1,U37&lt;0,U37&gt;1,V37&lt;0,V37&gt;1,AND(AA37&lt;&gt;"",OR(AA37&lt;0,AA37&gt;1)),AND(AB37&lt;&gt;"",OR(AB37&lt;0,AB37&gt;1)),AND(AC37&lt;&gt;"",OR(AC37&lt;0,AC37&gt;1))),"Rever valores",IF(AND(G37&lt;&gt;"Duodécimos",H37&lt;&gt;"Duodécimos"),"Fora do mapa","Pronto"))))))),"Rever período"))</f>
        <v/>
      </c>
    </row>
    <row r="38">
      <c r="A38" s="21">
        <f>IF(B38="","",ROW()-7)</f>
        <v/>
      </c>
      <c r="B38" s="22" t="n"/>
      <c r="C38" s="23" t="n"/>
      <c r="D38" s="24" t="n"/>
      <c r="E38" s="24" t="n"/>
      <c r="F38" s="23" t="n"/>
      <c r="G38" s="23" t="n"/>
      <c r="H38" s="23" t="n"/>
      <c r="I38" s="58" t="n"/>
      <c r="J38" s="58" t="n"/>
      <c r="K38" s="59" t="n"/>
      <c r="L38" s="58" t="n"/>
      <c r="M38" s="58" t="n"/>
      <c r="N38" s="27" t="n"/>
      <c r="O38" s="27" t="n"/>
      <c r="P38" s="27" t="n"/>
      <c r="Q38" s="23" t="n"/>
      <c r="R38" s="24" t="n"/>
      <c r="S38" s="60">
        <f>IF(B38="","",IFERROR(IF(I38&lt;&gt;"",I38,'Parâmetros'!$B$8),""))</f>
        <v/>
      </c>
      <c r="T38" s="60">
        <f>IF(B38="","",IFERROR(IF(J38&lt;&gt;"",J38,'Parâmetros'!$B$9),""))</f>
        <v/>
      </c>
      <c r="U38" s="60">
        <f>IF(B38="","",IFERROR(IF(L38&lt;&gt;"",L38,'Parâmetros'!$B$6),""))</f>
        <v/>
      </c>
      <c r="V38" s="60">
        <f>IF(B38="","",IFERROR(IF(M38&lt;&gt;"",M38,'Parâmetros'!$B$7),""))</f>
        <v/>
      </c>
      <c r="W38" s="61">
        <f>IF(OR(B38="",K38="",G38&lt;&gt;"Duodécimos"),"",IFERROR(ROUND(K38*S38*U38,'Parâmetros'!$B$13),""))</f>
        <v/>
      </c>
      <c r="X38" s="61">
        <f>IF(OR(B38="",K38="",H38&lt;&gt;"Duodécimos"),"",IFERROR(ROUND(K38*T38*V38,'Parâmetros'!$B$13),""))</f>
        <v/>
      </c>
      <c r="Y38" s="61">
        <f>IF(B38="","",IFERROR(ROUND(SUM(W38:X38),'Parâmetros'!$B$13),""))</f>
        <v/>
      </c>
      <c r="Z38" s="61">
        <f>IF(OR(B38="",K38=""),"",IFERROR(ROUND(K38+Y38,'Parâmetros'!$B$13),""))</f>
        <v/>
      </c>
      <c r="AA38" s="30">
        <f>IF(B38="","",IFERROR(IF(N38&lt;&gt;"",N38,'Parâmetros'!$B$10),""))</f>
        <v/>
      </c>
      <c r="AB38" s="30">
        <f>IF(B38="","",IFERROR(IF(O38&lt;&gt;"",O38,'Parâmetros'!$B$11),""))</f>
        <v/>
      </c>
      <c r="AC38" s="30">
        <f>IF(B38="","",IFERROR(IF(P38&lt;&gt;"",P38,'Parâmetros'!$B$12),""))</f>
        <v/>
      </c>
      <c r="AD38" s="61">
        <f>IF(OR(B38="",Z38="",AA38=""),"",IFERROR(ROUND(Z38*AA38,'Parâmetros'!$B$13),""))</f>
        <v/>
      </c>
      <c r="AE38" s="61">
        <f>IF(OR(B38="",Z38="",AB38=""),"",IFERROR(ROUND(Z38*AB38,'Parâmetros'!$B$13),""))</f>
        <v/>
      </c>
      <c r="AF38" s="61">
        <f>IF(OR(B38="",Z38="",AD38="",AE38=""),"",IFERROR(ROUND(Z38-AD38-AE38,'Parâmetros'!$B$13),""))</f>
        <v/>
      </c>
      <c r="AG38" s="61">
        <f>IF(OR(B38="",Z38="",AC38=""),"",IFERROR(ROUND(Z38*AC38,'Parâmetros'!$B$13),""))</f>
        <v/>
      </c>
      <c r="AH38" s="61">
        <f>IF(OR(B38="",Z38="",AG38=""),"",IFERROR(ROUND(Z38+AG38,'Parâmetros'!$B$13),""))</f>
        <v/>
      </c>
      <c r="AI38" s="31">
        <f>IF(B38="","",IFERROR(IF(Q38="Excluído","Excluído",IF(YEAR(B38)&lt;&gt;'Parâmetros'!$B$4,"Fora do ano",IF(OR(C38="",D38="",E38="",G38="",H38="",K38="",Q38=""),"Dados em falta",IF(OR(IFERROR(COUNTIF('Parâmetros'!$F$4:$F$6,G38),0)=0,IFERROR(COUNTIF('Parâmetros'!$F$4:$F$6,H38),0)=0,IFERROR(COUNTIF('Parâmetros'!$H$4:$H$7,Q38),0)=0),"Rever valores",IF(IFERROR(COUNTIFS($B$8:$B$107,B38,$C$8:$C$107,C38),0)&gt;1,"Duplicado",IF(OR(K38&lt;0,S38="",T38="",U38="",V38="",S38&lt;0,S38&gt;1,T38&lt;0,T38&gt;1,U38&lt;0,U38&gt;1,V38&lt;0,V38&gt;1,AND(AA38&lt;&gt;"",OR(AA38&lt;0,AA38&gt;1)),AND(AB38&lt;&gt;"",OR(AB38&lt;0,AB38&gt;1)),AND(AC38&lt;&gt;"",OR(AC38&lt;0,AC38&gt;1))),"Rever valores",IF(AND(G38&lt;&gt;"Duodécimos",H38&lt;&gt;"Duodécimos"),"Fora do mapa","Pronto"))))))),"Rever período"))</f>
        <v/>
      </c>
    </row>
    <row r="39">
      <c r="A39" s="21">
        <f>IF(B39="","",ROW()-7)</f>
        <v/>
      </c>
      <c r="B39" s="22" t="n"/>
      <c r="C39" s="23" t="n"/>
      <c r="D39" s="24" t="n"/>
      <c r="E39" s="24" t="n"/>
      <c r="F39" s="23" t="n"/>
      <c r="G39" s="23" t="n"/>
      <c r="H39" s="23" t="n"/>
      <c r="I39" s="58" t="n"/>
      <c r="J39" s="58" t="n"/>
      <c r="K39" s="59" t="n"/>
      <c r="L39" s="58" t="n"/>
      <c r="M39" s="58" t="n"/>
      <c r="N39" s="27" t="n"/>
      <c r="O39" s="27" t="n"/>
      <c r="P39" s="27" t="n"/>
      <c r="Q39" s="23" t="n"/>
      <c r="R39" s="24" t="n"/>
      <c r="S39" s="60">
        <f>IF(B39="","",IFERROR(IF(I39&lt;&gt;"",I39,'Parâmetros'!$B$8),""))</f>
        <v/>
      </c>
      <c r="T39" s="60">
        <f>IF(B39="","",IFERROR(IF(J39&lt;&gt;"",J39,'Parâmetros'!$B$9),""))</f>
        <v/>
      </c>
      <c r="U39" s="60">
        <f>IF(B39="","",IFERROR(IF(L39&lt;&gt;"",L39,'Parâmetros'!$B$6),""))</f>
        <v/>
      </c>
      <c r="V39" s="60">
        <f>IF(B39="","",IFERROR(IF(M39&lt;&gt;"",M39,'Parâmetros'!$B$7),""))</f>
        <v/>
      </c>
      <c r="W39" s="61">
        <f>IF(OR(B39="",K39="",G39&lt;&gt;"Duodécimos"),"",IFERROR(ROUND(K39*S39*U39,'Parâmetros'!$B$13),""))</f>
        <v/>
      </c>
      <c r="X39" s="61">
        <f>IF(OR(B39="",K39="",H39&lt;&gt;"Duodécimos"),"",IFERROR(ROUND(K39*T39*V39,'Parâmetros'!$B$13),""))</f>
        <v/>
      </c>
      <c r="Y39" s="61">
        <f>IF(B39="","",IFERROR(ROUND(SUM(W39:X39),'Parâmetros'!$B$13),""))</f>
        <v/>
      </c>
      <c r="Z39" s="61">
        <f>IF(OR(B39="",K39=""),"",IFERROR(ROUND(K39+Y39,'Parâmetros'!$B$13),""))</f>
        <v/>
      </c>
      <c r="AA39" s="30">
        <f>IF(B39="","",IFERROR(IF(N39&lt;&gt;"",N39,'Parâmetros'!$B$10),""))</f>
        <v/>
      </c>
      <c r="AB39" s="30">
        <f>IF(B39="","",IFERROR(IF(O39&lt;&gt;"",O39,'Parâmetros'!$B$11),""))</f>
        <v/>
      </c>
      <c r="AC39" s="30">
        <f>IF(B39="","",IFERROR(IF(P39&lt;&gt;"",P39,'Parâmetros'!$B$12),""))</f>
        <v/>
      </c>
      <c r="AD39" s="61">
        <f>IF(OR(B39="",Z39="",AA39=""),"",IFERROR(ROUND(Z39*AA39,'Parâmetros'!$B$13),""))</f>
        <v/>
      </c>
      <c r="AE39" s="61">
        <f>IF(OR(B39="",Z39="",AB39=""),"",IFERROR(ROUND(Z39*AB39,'Parâmetros'!$B$13),""))</f>
        <v/>
      </c>
      <c r="AF39" s="61">
        <f>IF(OR(B39="",Z39="",AD39="",AE39=""),"",IFERROR(ROUND(Z39-AD39-AE39,'Parâmetros'!$B$13),""))</f>
        <v/>
      </c>
      <c r="AG39" s="61">
        <f>IF(OR(B39="",Z39="",AC39=""),"",IFERROR(ROUND(Z39*AC39,'Parâmetros'!$B$13),""))</f>
        <v/>
      </c>
      <c r="AH39" s="61">
        <f>IF(OR(B39="",Z39="",AG39=""),"",IFERROR(ROUND(Z39+AG39,'Parâmetros'!$B$13),""))</f>
        <v/>
      </c>
      <c r="AI39" s="31">
        <f>IF(B39="","",IFERROR(IF(Q39="Excluído","Excluído",IF(YEAR(B39)&lt;&gt;'Parâmetros'!$B$4,"Fora do ano",IF(OR(C39="",D39="",E39="",G39="",H39="",K39="",Q39=""),"Dados em falta",IF(OR(IFERROR(COUNTIF('Parâmetros'!$F$4:$F$6,G39),0)=0,IFERROR(COUNTIF('Parâmetros'!$F$4:$F$6,H39),0)=0,IFERROR(COUNTIF('Parâmetros'!$H$4:$H$7,Q39),0)=0),"Rever valores",IF(IFERROR(COUNTIFS($B$8:$B$107,B39,$C$8:$C$107,C39),0)&gt;1,"Duplicado",IF(OR(K39&lt;0,S39="",T39="",U39="",V39="",S39&lt;0,S39&gt;1,T39&lt;0,T39&gt;1,U39&lt;0,U39&gt;1,V39&lt;0,V39&gt;1,AND(AA39&lt;&gt;"",OR(AA39&lt;0,AA39&gt;1)),AND(AB39&lt;&gt;"",OR(AB39&lt;0,AB39&gt;1)),AND(AC39&lt;&gt;"",OR(AC39&lt;0,AC39&gt;1))),"Rever valores",IF(AND(G39&lt;&gt;"Duodécimos",H39&lt;&gt;"Duodécimos"),"Fora do mapa","Pronto"))))))),"Rever período"))</f>
        <v/>
      </c>
    </row>
    <row r="40">
      <c r="A40" s="21">
        <f>IF(B40="","",ROW()-7)</f>
        <v/>
      </c>
      <c r="B40" s="22" t="n"/>
      <c r="C40" s="23" t="n"/>
      <c r="D40" s="24" t="n"/>
      <c r="E40" s="24" t="n"/>
      <c r="F40" s="23" t="n"/>
      <c r="G40" s="23" t="n"/>
      <c r="H40" s="23" t="n"/>
      <c r="I40" s="58" t="n"/>
      <c r="J40" s="58" t="n"/>
      <c r="K40" s="59" t="n"/>
      <c r="L40" s="58" t="n"/>
      <c r="M40" s="58" t="n"/>
      <c r="N40" s="27" t="n"/>
      <c r="O40" s="27" t="n"/>
      <c r="P40" s="27" t="n"/>
      <c r="Q40" s="23" t="n"/>
      <c r="R40" s="24" t="n"/>
      <c r="S40" s="60">
        <f>IF(B40="","",IFERROR(IF(I40&lt;&gt;"",I40,'Parâmetros'!$B$8),""))</f>
        <v/>
      </c>
      <c r="T40" s="60">
        <f>IF(B40="","",IFERROR(IF(J40&lt;&gt;"",J40,'Parâmetros'!$B$9),""))</f>
        <v/>
      </c>
      <c r="U40" s="60">
        <f>IF(B40="","",IFERROR(IF(L40&lt;&gt;"",L40,'Parâmetros'!$B$6),""))</f>
        <v/>
      </c>
      <c r="V40" s="60">
        <f>IF(B40="","",IFERROR(IF(M40&lt;&gt;"",M40,'Parâmetros'!$B$7),""))</f>
        <v/>
      </c>
      <c r="W40" s="61">
        <f>IF(OR(B40="",K40="",G40&lt;&gt;"Duodécimos"),"",IFERROR(ROUND(K40*S40*U40,'Parâmetros'!$B$13),""))</f>
        <v/>
      </c>
      <c r="X40" s="61">
        <f>IF(OR(B40="",K40="",H40&lt;&gt;"Duodécimos"),"",IFERROR(ROUND(K40*T40*V40,'Parâmetros'!$B$13),""))</f>
        <v/>
      </c>
      <c r="Y40" s="61">
        <f>IF(B40="","",IFERROR(ROUND(SUM(W40:X40),'Parâmetros'!$B$13),""))</f>
        <v/>
      </c>
      <c r="Z40" s="61">
        <f>IF(OR(B40="",K40=""),"",IFERROR(ROUND(K40+Y40,'Parâmetros'!$B$13),""))</f>
        <v/>
      </c>
      <c r="AA40" s="30">
        <f>IF(B40="","",IFERROR(IF(N40&lt;&gt;"",N40,'Parâmetros'!$B$10),""))</f>
        <v/>
      </c>
      <c r="AB40" s="30">
        <f>IF(B40="","",IFERROR(IF(O40&lt;&gt;"",O40,'Parâmetros'!$B$11),""))</f>
        <v/>
      </c>
      <c r="AC40" s="30">
        <f>IF(B40="","",IFERROR(IF(P40&lt;&gt;"",P40,'Parâmetros'!$B$12),""))</f>
        <v/>
      </c>
      <c r="AD40" s="61">
        <f>IF(OR(B40="",Z40="",AA40=""),"",IFERROR(ROUND(Z40*AA40,'Parâmetros'!$B$13),""))</f>
        <v/>
      </c>
      <c r="AE40" s="61">
        <f>IF(OR(B40="",Z40="",AB40=""),"",IFERROR(ROUND(Z40*AB40,'Parâmetros'!$B$13),""))</f>
        <v/>
      </c>
      <c r="AF40" s="61">
        <f>IF(OR(B40="",Z40="",AD40="",AE40=""),"",IFERROR(ROUND(Z40-AD40-AE40,'Parâmetros'!$B$13),""))</f>
        <v/>
      </c>
      <c r="AG40" s="61">
        <f>IF(OR(B40="",Z40="",AC40=""),"",IFERROR(ROUND(Z40*AC40,'Parâmetros'!$B$13),""))</f>
        <v/>
      </c>
      <c r="AH40" s="61">
        <f>IF(OR(B40="",Z40="",AG40=""),"",IFERROR(ROUND(Z40+AG40,'Parâmetros'!$B$13),""))</f>
        <v/>
      </c>
      <c r="AI40" s="31">
        <f>IF(B40="","",IFERROR(IF(Q40="Excluído","Excluído",IF(YEAR(B40)&lt;&gt;'Parâmetros'!$B$4,"Fora do ano",IF(OR(C40="",D40="",E40="",G40="",H40="",K40="",Q40=""),"Dados em falta",IF(OR(IFERROR(COUNTIF('Parâmetros'!$F$4:$F$6,G40),0)=0,IFERROR(COUNTIF('Parâmetros'!$F$4:$F$6,H40),0)=0,IFERROR(COUNTIF('Parâmetros'!$H$4:$H$7,Q40),0)=0),"Rever valores",IF(IFERROR(COUNTIFS($B$8:$B$107,B40,$C$8:$C$107,C40),0)&gt;1,"Duplicado",IF(OR(K40&lt;0,S40="",T40="",U40="",V40="",S40&lt;0,S40&gt;1,T40&lt;0,T40&gt;1,U40&lt;0,U40&gt;1,V40&lt;0,V40&gt;1,AND(AA40&lt;&gt;"",OR(AA40&lt;0,AA40&gt;1)),AND(AB40&lt;&gt;"",OR(AB40&lt;0,AB40&gt;1)),AND(AC40&lt;&gt;"",OR(AC40&lt;0,AC40&gt;1))),"Rever valores",IF(AND(G40&lt;&gt;"Duodécimos",H40&lt;&gt;"Duodécimos"),"Fora do mapa","Pronto"))))))),"Rever período"))</f>
        <v/>
      </c>
    </row>
    <row r="41">
      <c r="A41" s="21">
        <f>IF(B41="","",ROW()-7)</f>
        <v/>
      </c>
      <c r="B41" s="22" t="n"/>
      <c r="C41" s="23" t="n"/>
      <c r="D41" s="24" t="n"/>
      <c r="E41" s="24" t="n"/>
      <c r="F41" s="23" t="n"/>
      <c r="G41" s="23" t="n"/>
      <c r="H41" s="23" t="n"/>
      <c r="I41" s="58" t="n"/>
      <c r="J41" s="58" t="n"/>
      <c r="K41" s="59" t="n"/>
      <c r="L41" s="58" t="n"/>
      <c r="M41" s="58" t="n"/>
      <c r="N41" s="27" t="n"/>
      <c r="O41" s="27" t="n"/>
      <c r="P41" s="27" t="n"/>
      <c r="Q41" s="23" t="n"/>
      <c r="R41" s="24" t="n"/>
      <c r="S41" s="60">
        <f>IF(B41="","",IFERROR(IF(I41&lt;&gt;"",I41,'Parâmetros'!$B$8),""))</f>
        <v/>
      </c>
      <c r="T41" s="60">
        <f>IF(B41="","",IFERROR(IF(J41&lt;&gt;"",J41,'Parâmetros'!$B$9),""))</f>
        <v/>
      </c>
      <c r="U41" s="60">
        <f>IF(B41="","",IFERROR(IF(L41&lt;&gt;"",L41,'Parâmetros'!$B$6),""))</f>
        <v/>
      </c>
      <c r="V41" s="60">
        <f>IF(B41="","",IFERROR(IF(M41&lt;&gt;"",M41,'Parâmetros'!$B$7),""))</f>
        <v/>
      </c>
      <c r="W41" s="61">
        <f>IF(OR(B41="",K41="",G41&lt;&gt;"Duodécimos"),"",IFERROR(ROUND(K41*S41*U41,'Parâmetros'!$B$13),""))</f>
        <v/>
      </c>
      <c r="X41" s="61">
        <f>IF(OR(B41="",K41="",H41&lt;&gt;"Duodécimos"),"",IFERROR(ROUND(K41*T41*V41,'Parâmetros'!$B$13),""))</f>
        <v/>
      </c>
      <c r="Y41" s="61">
        <f>IF(B41="","",IFERROR(ROUND(SUM(W41:X41),'Parâmetros'!$B$13),""))</f>
        <v/>
      </c>
      <c r="Z41" s="61">
        <f>IF(OR(B41="",K41=""),"",IFERROR(ROUND(K41+Y41,'Parâmetros'!$B$13),""))</f>
        <v/>
      </c>
      <c r="AA41" s="30">
        <f>IF(B41="","",IFERROR(IF(N41&lt;&gt;"",N41,'Parâmetros'!$B$10),""))</f>
        <v/>
      </c>
      <c r="AB41" s="30">
        <f>IF(B41="","",IFERROR(IF(O41&lt;&gt;"",O41,'Parâmetros'!$B$11),""))</f>
        <v/>
      </c>
      <c r="AC41" s="30">
        <f>IF(B41="","",IFERROR(IF(P41&lt;&gt;"",P41,'Parâmetros'!$B$12),""))</f>
        <v/>
      </c>
      <c r="AD41" s="61">
        <f>IF(OR(B41="",Z41="",AA41=""),"",IFERROR(ROUND(Z41*AA41,'Parâmetros'!$B$13),""))</f>
        <v/>
      </c>
      <c r="AE41" s="61">
        <f>IF(OR(B41="",Z41="",AB41=""),"",IFERROR(ROUND(Z41*AB41,'Parâmetros'!$B$13),""))</f>
        <v/>
      </c>
      <c r="AF41" s="61">
        <f>IF(OR(B41="",Z41="",AD41="",AE41=""),"",IFERROR(ROUND(Z41-AD41-AE41,'Parâmetros'!$B$13),""))</f>
        <v/>
      </c>
      <c r="AG41" s="61">
        <f>IF(OR(B41="",Z41="",AC41=""),"",IFERROR(ROUND(Z41*AC41,'Parâmetros'!$B$13),""))</f>
        <v/>
      </c>
      <c r="AH41" s="61">
        <f>IF(OR(B41="",Z41="",AG41=""),"",IFERROR(ROUND(Z41+AG41,'Parâmetros'!$B$13),""))</f>
        <v/>
      </c>
      <c r="AI41" s="31">
        <f>IF(B41="","",IFERROR(IF(Q41="Excluído","Excluído",IF(YEAR(B41)&lt;&gt;'Parâmetros'!$B$4,"Fora do ano",IF(OR(C41="",D41="",E41="",G41="",H41="",K41="",Q41=""),"Dados em falta",IF(OR(IFERROR(COUNTIF('Parâmetros'!$F$4:$F$6,G41),0)=0,IFERROR(COUNTIF('Parâmetros'!$F$4:$F$6,H41),0)=0,IFERROR(COUNTIF('Parâmetros'!$H$4:$H$7,Q41),0)=0),"Rever valores",IF(IFERROR(COUNTIFS($B$8:$B$107,B41,$C$8:$C$107,C41),0)&gt;1,"Duplicado",IF(OR(K41&lt;0,S41="",T41="",U41="",V41="",S41&lt;0,S41&gt;1,T41&lt;0,T41&gt;1,U41&lt;0,U41&gt;1,V41&lt;0,V41&gt;1,AND(AA41&lt;&gt;"",OR(AA41&lt;0,AA41&gt;1)),AND(AB41&lt;&gt;"",OR(AB41&lt;0,AB41&gt;1)),AND(AC41&lt;&gt;"",OR(AC41&lt;0,AC41&gt;1))),"Rever valores",IF(AND(G41&lt;&gt;"Duodécimos",H41&lt;&gt;"Duodécimos"),"Fora do mapa","Pronto"))))))),"Rever período"))</f>
        <v/>
      </c>
    </row>
    <row r="42">
      <c r="A42" s="21">
        <f>IF(B42="","",ROW()-7)</f>
        <v/>
      </c>
      <c r="B42" s="22" t="n"/>
      <c r="C42" s="23" t="n"/>
      <c r="D42" s="24" t="n"/>
      <c r="E42" s="24" t="n"/>
      <c r="F42" s="23" t="n"/>
      <c r="G42" s="23" t="n"/>
      <c r="H42" s="23" t="n"/>
      <c r="I42" s="58" t="n"/>
      <c r="J42" s="58" t="n"/>
      <c r="K42" s="59" t="n"/>
      <c r="L42" s="58" t="n"/>
      <c r="M42" s="58" t="n"/>
      <c r="N42" s="27" t="n"/>
      <c r="O42" s="27" t="n"/>
      <c r="P42" s="27" t="n"/>
      <c r="Q42" s="23" t="n"/>
      <c r="R42" s="24" t="n"/>
      <c r="S42" s="60">
        <f>IF(B42="","",IFERROR(IF(I42&lt;&gt;"",I42,'Parâmetros'!$B$8),""))</f>
        <v/>
      </c>
      <c r="T42" s="60">
        <f>IF(B42="","",IFERROR(IF(J42&lt;&gt;"",J42,'Parâmetros'!$B$9),""))</f>
        <v/>
      </c>
      <c r="U42" s="60">
        <f>IF(B42="","",IFERROR(IF(L42&lt;&gt;"",L42,'Parâmetros'!$B$6),""))</f>
        <v/>
      </c>
      <c r="V42" s="60">
        <f>IF(B42="","",IFERROR(IF(M42&lt;&gt;"",M42,'Parâmetros'!$B$7),""))</f>
        <v/>
      </c>
      <c r="W42" s="61">
        <f>IF(OR(B42="",K42="",G42&lt;&gt;"Duodécimos"),"",IFERROR(ROUND(K42*S42*U42,'Parâmetros'!$B$13),""))</f>
        <v/>
      </c>
      <c r="X42" s="61">
        <f>IF(OR(B42="",K42="",H42&lt;&gt;"Duodécimos"),"",IFERROR(ROUND(K42*T42*V42,'Parâmetros'!$B$13),""))</f>
        <v/>
      </c>
      <c r="Y42" s="61">
        <f>IF(B42="","",IFERROR(ROUND(SUM(W42:X42),'Parâmetros'!$B$13),""))</f>
        <v/>
      </c>
      <c r="Z42" s="61">
        <f>IF(OR(B42="",K42=""),"",IFERROR(ROUND(K42+Y42,'Parâmetros'!$B$13),""))</f>
        <v/>
      </c>
      <c r="AA42" s="30">
        <f>IF(B42="","",IFERROR(IF(N42&lt;&gt;"",N42,'Parâmetros'!$B$10),""))</f>
        <v/>
      </c>
      <c r="AB42" s="30">
        <f>IF(B42="","",IFERROR(IF(O42&lt;&gt;"",O42,'Parâmetros'!$B$11),""))</f>
        <v/>
      </c>
      <c r="AC42" s="30">
        <f>IF(B42="","",IFERROR(IF(P42&lt;&gt;"",P42,'Parâmetros'!$B$12),""))</f>
        <v/>
      </c>
      <c r="AD42" s="61">
        <f>IF(OR(B42="",Z42="",AA42=""),"",IFERROR(ROUND(Z42*AA42,'Parâmetros'!$B$13),""))</f>
        <v/>
      </c>
      <c r="AE42" s="61">
        <f>IF(OR(B42="",Z42="",AB42=""),"",IFERROR(ROUND(Z42*AB42,'Parâmetros'!$B$13),""))</f>
        <v/>
      </c>
      <c r="AF42" s="61">
        <f>IF(OR(B42="",Z42="",AD42="",AE42=""),"",IFERROR(ROUND(Z42-AD42-AE42,'Parâmetros'!$B$13),""))</f>
        <v/>
      </c>
      <c r="AG42" s="61">
        <f>IF(OR(B42="",Z42="",AC42=""),"",IFERROR(ROUND(Z42*AC42,'Parâmetros'!$B$13),""))</f>
        <v/>
      </c>
      <c r="AH42" s="61">
        <f>IF(OR(B42="",Z42="",AG42=""),"",IFERROR(ROUND(Z42+AG42,'Parâmetros'!$B$13),""))</f>
        <v/>
      </c>
      <c r="AI42" s="31">
        <f>IF(B42="","",IFERROR(IF(Q42="Excluído","Excluído",IF(YEAR(B42)&lt;&gt;'Parâmetros'!$B$4,"Fora do ano",IF(OR(C42="",D42="",E42="",G42="",H42="",K42="",Q42=""),"Dados em falta",IF(OR(IFERROR(COUNTIF('Parâmetros'!$F$4:$F$6,G42),0)=0,IFERROR(COUNTIF('Parâmetros'!$F$4:$F$6,H42),0)=0,IFERROR(COUNTIF('Parâmetros'!$H$4:$H$7,Q42),0)=0),"Rever valores",IF(IFERROR(COUNTIFS($B$8:$B$107,B42,$C$8:$C$107,C42),0)&gt;1,"Duplicado",IF(OR(K42&lt;0,S42="",T42="",U42="",V42="",S42&lt;0,S42&gt;1,T42&lt;0,T42&gt;1,U42&lt;0,U42&gt;1,V42&lt;0,V42&gt;1,AND(AA42&lt;&gt;"",OR(AA42&lt;0,AA42&gt;1)),AND(AB42&lt;&gt;"",OR(AB42&lt;0,AB42&gt;1)),AND(AC42&lt;&gt;"",OR(AC42&lt;0,AC42&gt;1))),"Rever valores",IF(AND(G42&lt;&gt;"Duodécimos",H42&lt;&gt;"Duodécimos"),"Fora do mapa","Pronto"))))))),"Rever período"))</f>
        <v/>
      </c>
    </row>
    <row r="43">
      <c r="A43" s="21">
        <f>IF(B43="","",ROW()-7)</f>
        <v/>
      </c>
      <c r="B43" s="22" t="n"/>
      <c r="C43" s="23" t="n"/>
      <c r="D43" s="24" t="n"/>
      <c r="E43" s="24" t="n"/>
      <c r="F43" s="23" t="n"/>
      <c r="G43" s="23" t="n"/>
      <c r="H43" s="23" t="n"/>
      <c r="I43" s="58" t="n"/>
      <c r="J43" s="58" t="n"/>
      <c r="K43" s="59" t="n"/>
      <c r="L43" s="58" t="n"/>
      <c r="M43" s="58" t="n"/>
      <c r="N43" s="27" t="n"/>
      <c r="O43" s="27" t="n"/>
      <c r="P43" s="27" t="n"/>
      <c r="Q43" s="23" t="n"/>
      <c r="R43" s="24" t="n"/>
      <c r="S43" s="60">
        <f>IF(B43="","",IFERROR(IF(I43&lt;&gt;"",I43,'Parâmetros'!$B$8),""))</f>
        <v/>
      </c>
      <c r="T43" s="60">
        <f>IF(B43="","",IFERROR(IF(J43&lt;&gt;"",J43,'Parâmetros'!$B$9),""))</f>
        <v/>
      </c>
      <c r="U43" s="60">
        <f>IF(B43="","",IFERROR(IF(L43&lt;&gt;"",L43,'Parâmetros'!$B$6),""))</f>
        <v/>
      </c>
      <c r="V43" s="60">
        <f>IF(B43="","",IFERROR(IF(M43&lt;&gt;"",M43,'Parâmetros'!$B$7),""))</f>
        <v/>
      </c>
      <c r="W43" s="61">
        <f>IF(OR(B43="",K43="",G43&lt;&gt;"Duodécimos"),"",IFERROR(ROUND(K43*S43*U43,'Parâmetros'!$B$13),""))</f>
        <v/>
      </c>
      <c r="X43" s="61">
        <f>IF(OR(B43="",K43="",H43&lt;&gt;"Duodécimos"),"",IFERROR(ROUND(K43*T43*V43,'Parâmetros'!$B$13),""))</f>
        <v/>
      </c>
      <c r="Y43" s="61">
        <f>IF(B43="","",IFERROR(ROUND(SUM(W43:X43),'Parâmetros'!$B$13),""))</f>
        <v/>
      </c>
      <c r="Z43" s="61">
        <f>IF(OR(B43="",K43=""),"",IFERROR(ROUND(K43+Y43,'Parâmetros'!$B$13),""))</f>
        <v/>
      </c>
      <c r="AA43" s="30">
        <f>IF(B43="","",IFERROR(IF(N43&lt;&gt;"",N43,'Parâmetros'!$B$10),""))</f>
        <v/>
      </c>
      <c r="AB43" s="30">
        <f>IF(B43="","",IFERROR(IF(O43&lt;&gt;"",O43,'Parâmetros'!$B$11),""))</f>
        <v/>
      </c>
      <c r="AC43" s="30">
        <f>IF(B43="","",IFERROR(IF(P43&lt;&gt;"",P43,'Parâmetros'!$B$12),""))</f>
        <v/>
      </c>
      <c r="AD43" s="61">
        <f>IF(OR(B43="",Z43="",AA43=""),"",IFERROR(ROUND(Z43*AA43,'Parâmetros'!$B$13),""))</f>
        <v/>
      </c>
      <c r="AE43" s="61">
        <f>IF(OR(B43="",Z43="",AB43=""),"",IFERROR(ROUND(Z43*AB43,'Parâmetros'!$B$13),""))</f>
        <v/>
      </c>
      <c r="AF43" s="61">
        <f>IF(OR(B43="",Z43="",AD43="",AE43=""),"",IFERROR(ROUND(Z43-AD43-AE43,'Parâmetros'!$B$13),""))</f>
        <v/>
      </c>
      <c r="AG43" s="61">
        <f>IF(OR(B43="",Z43="",AC43=""),"",IFERROR(ROUND(Z43*AC43,'Parâmetros'!$B$13),""))</f>
        <v/>
      </c>
      <c r="AH43" s="61">
        <f>IF(OR(B43="",Z43="",AG43=""),"",IFERROR(ROUND(Z43+AG43,'Parâmetros'!$B$13),""))</f>
        <v/>
      </c>
      <c r="AI43" s="31">
        <f>IF(B43="","",IFERROR(IF(Q43="Excluído","Excluído",IF(YEAR(B43)&lt;&gt;'Parâmetros'!$B$4,"Fora do ano",IF(OR(C43="",D43="",E43="",G43="",H43="",K43="",Q43=""),"Dados em falta",IF(OR(IFERROR(COUNTIF('Parâmetros'!$F$4:$F$6,G43),0)=0,IFERROR(COUNTIF('Parâmetros'!$F$4:$F$6,H43),0)=0,IFERROR(COUNTIF('Parâmetros'!$H$4:$H$7,Q43),0)=0),"Rever valores",IF(IFERROR(COUNTIFS($B$8:$B$107,B43,$C$8:$C$107,C43),0)&gt;1,"Duplicado",IF(OR(K43&lt;0,S43="",T43="",U43="",V43="",S43&lt;0,S43&gt;1,T43&lt;0,T43&gt;1,U43&lt;0,U43&gt;1,V43&lt;0,V43&gt;1,AND(AA43&lt;&gt;"",OR(AA43&lt;0,AA43&gt;1)),AND(AB43&lt;&gt;"",OR(AB43&lt;0,AB43&gt;1)),AND(AC43&lt;&gt;"",OR(AC43&lt;0,AC43&gt;1))),"Rever valores",IF(AND(G43&lt;&gt;"Duodécimos",H43&lt;&gt;"Duodécimos"),"Fora do mapa","Pronto"))))))),"Rever período"))</f>
        <v/>
      </c>
    </row>
    <row r="44">
      <c r="A44" s="21">
        <f>IF(B44="","",ROW()-7)</f>
        <v/>
      </c>
      <c r="B44" s="22" t="n"/>
      <c r="C44" s="23" t="n"/>
      <c r="D44" s="24" t="n"/>
      <c r="E44" s="24" t="n"/>
      <c r="F44" s="23" t="n"/>
      <c r="G44" s="23" t="n"/>
      <c r="H44" s="23" t="n"/>
      <c r="I44" s="58" t="n"/>
      <c r="J44" s="58" t="n"/>
      <c r="K44" s="59" t="n"/>
      <c r="L44" s="58" t="n"/>
      <c r="M44" s="58" t="n"/>
      <c r="N44" s="27" t="n"/>
      <c r="O44" s="27" t="n"/>
      <c r="P44" s="27" t="n"/>
      <c r="Q44" s="23" t="n"/>
      <c r="R44" s="24" t="n"/>
      <c r="S44" s="60">
        <f>IF(B44="","",IFERROR(IF(I44&lt;&gt;"",I44,'Parâmetros'!$B$8),""))</f>
        <v/>
      </c>
      <c r="T44" s="60">
        <f>IF(B44="","",IFERROR(IF(J44&lt;&gt;"",J44,'Parâmetros'!$B$9),""))</f>
        <v/>
      </c>
      <c r="U44" s="60">
        <f>IF(B44="","",IFERROR(IF(L44&lt;&gt;"",L44,'Parâmetros'!$B$6),""))</f>
        <v/>
      </c>
      <c r="V44" s="60">
        <f>IF(B44="","",IFERROR(IF(M44&lt;&gt;"",M44,'Parâmetros'!$B$7),""))</f>
        <v/>
      </c>
      <c r="W44" s="61">
        <f>IF(OR(B44="",K44="",G44&lt;&gt;"Duodécimos"),"",IFERROR(ROUND(K44*S44*U44,'Parâmetros'!$B$13),""))</f>
        <v/>
      </c>
      <c r="X44" s="61">
        <f>IF(OR(B44="",K44="",H44&lt;&gt;"Duodécimos"),"",IFERROR(ROUND(K44*T44*V44,'Parâmetros'!$B$13),""))</f>
        <v/>
      </c>
      <c r="Y44" s="61">
        <f>IF(B44="","",IFERROR(ROUND(SUM(W44:X44),'Parâmetros'!$B$13),""))</f>
        <v/>
      </c>
      <c r="Z44" s="61">
        <f>IF(OR(B44="",K44=""),"",IFERROR(ROUND(K44+Y44,'Parâmetros'!$B$13),""))</f>
        <v/>
      </c>
      <c r="AA44" s="30">
        <f>IF(B44="","",IFERROR(IF(N44&lt;&gt;"",N44,'Parâmetros'!$B$10),""))</f>
        <v/>
      </c>
      <c r="AB44" s="30">
        <f>IF(B44="","",IFERROR(IF(O44&lt;&gt;"",O44,'Parâmetros'!$B$11),""))</f>
        <v/>
      </c>
      <c r="AC44" s="30">
        <f>IF(B44="","",IFERROR(IF(P44&lt;&gt;"",P44,'Parâmetros'!$B$12),""))</f>
        <v/>
      </c>
      <c r="AD44" s="61">
        <f>IF(OR(B44="",Z44="",AA44=""),"",IFERROR(ROUND(Z44*AA44,'Parâmetros'!$B$13),""))</f>
        <v/>
      </c>
      <c r="AE44" s="61">
        <f>IF(OR(B44="",Z44="",AB44=""),"",IFERROR(ROUND(Z44*AB44,'Parâmetros'!$B$13),""))</f>
        <v/>
      </c>
      <c r="AF44" s="61">
        <f>IF(OR(B44="",Z44="",AD44="",AE44=""),"",IFERROR(ROUND(Z44-AD44-AE44,'Parâmetros'!$B$13),""))</f>
        <v/>
      </c>
      <c r="AG44" s="61">
        <f>IF(OR(B44="",Z44="",AC44=""),"",IFERROR(ROUND(Z44*AC44,'Parâmetros'!$B$13),""))</f>
        <v/>
      </c>
      <c r="AH44" s="61">
        <f>IF(OR(B44="",Z44="",AG44=""),"",IFERROR(ROUND(Z44+AG44,'Parâmetros'!$B$13),""))</f>
        <v/>
      </c>
      <c r="AI44" s="31">
        <f>IF(B44="","",IFERROR(IF(Q44="Excluído","Excluído",IF(YEAR(B44)&lt;&gt;'Parâmetros'!$B$4,"Fora do ano",IF(OR(C44="",D44="",E44="",G44="",H44="",K44="",Q44=""),"Dados em falta",IF(OR(IFERROR(COUNTIF('Parâmetros'!$F$4:$F$6,G44),0)=0,IFERROR(COUNTIF('Parâmetros'!$F$4:$F$6,H44),0)=0,IFERROR(COUNTIF('Parâmetros'!$H$4:$H$7,Q44),0)=0),"Rever valores",IF(IFERROR(COUNTIFS($B$8:$B$107,B44,$C$8:$C$107,C44),0)&gt;1,"Duplicado",IF(OR(K44&lt;0,S44="",T44="",U44="",V44="",S44&lt;0,S44&gt;1,T44&lt;0,T44&gt;1,U44&lt;0,U44&gt;1,V44&lt;0,V44&gt;1,AND(AA44&lt;&gt;"",OR(AA44&lt;0,AA44&gt;1)),AND(AB44&lt;&gt;"",OR(AB44&lt;0,AB44&gt;1)),AND(AC44&lt;&gt;"",OR(AC44&lt;0,AC44&gt;1))),"Rever valores",IF(AND(G44&lt;&gt;"Duodécimos",H44&lt;&gt;"Duodécimos"),"Fora do mapa","Pronto"))))))),"Rever período"))</f>
        <v/>
      </c>
    </row>
    <row r="45">
      <c r="A45" s="21">
        <f>IF(B45="","",ROW()-7)</f>
        <v/>
      </c>
      <c r="B45" s="22" t="n"/>
      <c r="C45" s="23" t="n"/>
      <c r="D45" s="24" t="n"/>
      <c r="E45" s="24" t="n"/>
      <c r="F45" s="23" t="n"/>
      <c r="G45" s="23" t="n"/>
      <c r="H45" s="23" t="n"/>
      <c r="I45" s="58" t="n"/>
      <c r="J45" s="58" t="n"/>
      <c r="K45" s="59" t="n"/>
      <c r="L45" s="58" t="n"/>
      <c r="M45" s="58" t="n"/>
      <c r="N45" s="27" t="n"/>
      <c r="O45" s="27" t="n"/>
      <c r="P45" s="27" t="n"/>
      <c r="Q45" s="23" t="n"/>
      <c r="R45" s="24" t="n"/>
      <c r="S45" s="60">
        <f>IF(B45="","",IFERROR(IF(I45&lt;&gt;"",I45,'Parâmetros'!$B$8),""))</f>
        <v/>
      </c>
      <c r="T45" s="60">
        <f>IF(B45="","",IFERROR(IF(J45&lt;&gt;"",J45,'Parâmetros'!$B$9),""))</f>
        <v/>
      </c>
      <c r="U45" s="60">
        <f>IF(B45="","",IFERROR(IF(L45&lt;&gt;"",L45,'Parâmetros'!$B$6),""))</f>
        <v/>
      </c>
      <c r="V45" s="60">
        <f>IF(B45="","",IFERROR(IF(M45&lt;&gt;"",M45,'Parâmetros'!$B$7),""))</f>
        <v/>
      </c>
      <c r="W45" s="61">
        <f>IF(OR(B45="",K45="",G45&lt;&gt;"Duodécimos"),"",IFERROR(ROUND(K45*S45*U45,'Parâmetros'!$B$13),""))</f>
        <v/>
      </c>
      <c r="X45" s="61">
        <f>IF(OR(B45="",K45="",H45&lt;&gt;"Duodécimos"),"",IFERROR(ROUND(K45*T45*V45,'Parâmetros'!$B$13),""))</f>
        <v/>
      </c>
      <c r="Y45" s="61">
        <f>IF(B45="","",IFERROR(ROUND(SUM(W45:X45),'Parâmetros'!$B$13),""))</f>
        <v/>
      </c>
      <c r="Z45" s="61">
        <f>IF(OR(B45="",K45=""),"",IFERROR(ROUND(K45+Y45,'Parâmetros'!$B$13),""))</f>
        <v/>
      </c>
      <c r="AA45" s="30">
        <f>IF(B45="","",IFERROR(IF(N45&lt;&gt;"",N45,'Parâmetros'!$B$10),""))</f>
        <v/>
      </c>
      <c r="AB45" s="30">
        <f>IF(B45="","",IFERROR(IF(O45&lt;&gt;"",O45,'Parâmetros'!$B$11),""))</f>
        <v/>
      </c>
      <c r="AC45" s="30">
        <f>IF(B45="","",IFERROR(IF(P45&lt;&gt;"",P45,'Parâmetros'!$B$12),""))</f>
        <v/>
      </c>
      <c r="AD45" s="61">
        <f>IF(OR(B45="",Z45="",AA45=""),"",IFERROR(ROUND(Z45*AA45,'Parâmetros'!$B$13),""))</f>
        <v/>
      </c>
      <c r="AE45" s="61">
        <f>IF(OR(B45="",Z45="",AB45=""),"",IFERROR(ROUND(Z45*AB45,'Parâmetros'!$B$13),""))</f>
        <v/>
      </c>
      <c r="AF45" s="61">
        <f>IF(OR(B45="",Z45="",AD45="",AE45=""),"",IFERROR(ROUND(Z45-AD45-AE45,'Parâmetros'!$B$13),""))</f>
        <v/>
      </c>
      <c r="AG45" s="61">
        <f>IF(OR(B45="",Z45="",AC45=""),"",IFERROR(ROUND(Z45*AC45,'Parâmetros'!$B$13),""))</f>
        <v/>
      </c>
      <c r="AH45" s="61">
        <f>IF(OR(B45="",Z45="",AG45=""),"",IFERROR(ROUND(Z45+AG45,'Parâmetros'!$B$13),""))</f>
        <v/>
      </c>
      <c r="AI45" s="31">
        <f>IF(B45="","",IFERROR(IF(Q45="Excluído","Excluído",IF(YEAR(B45)&lt;&gt;'Parâmetros'!$B$4,"Fora do ano",IF(OR(C45="",D45="",E45="",G45="",H45="",K45="",Q45=""),"Dados em falta",IF(OR(IFERROR(COUNTIF('Parâmetros'!$F$4:$F$6,G45),0)=0,IFERROR(COUNTIF('Parâmetros'!$F$4:$F$6,H45),0)=0,IFERROR(COUNTIF('Parâmetros'!$H$4:$H$7,Q45),0)=0),"Rever valores",IF(IFERROR(COUNTIFS($B$8:$B$107,B45,$C$8:$C$107,C45),0)&gt;1,"Duplicado",IF(OR(K45&lt;0,S45="",T45="",U45="",V45="",S45&lt;0,S45&gt;1,T45&lt;0,T45&gt;1,U45&lt;0,U45&gt;1,V45&lt;0,V45&gt;1,AND(AA45&lt;&gt;"",OR(AA45&lt;0,AA45&gt;1)),AND(AB45&lt;&gt;"",OR(AB45&lt;0,AB45&gt;1)),AND(AC45&lt;&gt;"",OR(AC45&lt;0,AC45&gt;1))),"Rever valores",IF(AND(G45&lt;&gt;"Duodécimos",H45&lt;&gt;"Duodécimos"),"Fora do mapa","Pronto"))))))),"Rever período"))</f>
        <v/>
      </c>
    </row>
    <row r="46">
      <c r="A46" s="21">
        <f>IF(B46="","",ROW()-7)</f>
        <v/>
      </c>
      <c r="B46" s="22" t="n"/>
      <c r="C46" s="23" t="n"/>
      <c r="D46" s="24" t="n"/>
      <c r="E46" s="24" t="n"/>
      <c r="F46" s="23" t="n"/>
      <c r="G46" s="23" t="n"/>
      <c r="H46" s="23" t="n"/>
      <c r="I46" s="58" t="n"/>
      <c r="J46" s="58" t="n"/>
      <c r="K46" s="59" t="n"/>
      <c r="L46" s="58" t="n"/>
      <c r="M46" s="58" t="n"/>
      <c r="N46" s="27" t="n"/>
      <c r="O46" s="27" t="n"/>
      <c r="P46" s="27" t="n"/>
      <c r="Q46" s="23" t="n"/>
      <c r="R46" s="24" t="n"/>
      <c r="S46" s="60">
        <f>IF(B46="","",IFERROR(IF(I46&lt;&gt;"",I46,'Parâmetros'!$B$8),""))</f>
        <v/>
      </c>
      <c r="T46" s="60">
        <f>IF(B46="","",IFERROR(IF(J46&lt;&gt;"",J46,'Parâmetros'!$B$9),""))</f>
        <v/>
      </c>
      <c r="U46" s="60">
        <f>IF(B46="","",IFERROR(IF(L46&lt;&gt;"",L46,'Parâmetros'!$B$6),""))</f>
        <v/>
      </c>
      <c r="V46" s="60">
        <f>IF(B46="","",IFERROR(IF(M46&lt;&gt;"",M46,'Parâmetros'!$B$7),""))</f>
        <v/>
      </c>
      <c r="W46" s="61">
        <f>IF(OR(B46="",K46="",G46&lt;&gt;"Duodécimos"),"",IFERROR(ROUND(K46*S46*U46,'Parâmetros'!$B$13),""))</f>
        <v/>
      </c>
      <c r="X46" s="61">
        <f>IF(OR(B46="",K46="",H46&lt;&gt;"Duodécimos"),"",IFERROR(ROUND(K46*T46*V46,'Parâmetros'!$B$13),""))</f>
        <v/>
      </c>
      <c r="Y46" s="61">
        <f>IF(B46="","",IFERROR(ROUND(SUM(W46:X46),'Parâmetros'!$B$13),""))</f>
        <v/>
      </c>
      <c r="Z46" s="61">
        <f>IF(OR(B46="",K46=""),"",IFERROR(ROUND(K46+Y46,'Parâmetros'!$B$13),""))</f>
        <v/>
      </c>
      <c r="AA46" s="30">
        <f>IF(B46="","",IFERROR(IF(N46&lt;&gt;"",N46,'Parâmetros'!$B$10),""))</f>
        <v/>
      </c>
      <c r="AB46" s="30">
        <f>IF(B46="","",IFERROR(IF(O46&lt;&gt;"",O46,'Parâmetros'!$B$11),""))</f>
        <v/>
      </c>
      <c r="AC46" s="30">
        <f>IF(B46="","",IFERROR(IF(P46&lt;&gt;"",P46,'Parâmetros'!$B$12),""))</f>
        <v/>
      </c>
      <c r="AD46" s="61">
        <f>IF(OR(B46="",Z46="",AA46=""),"",IFERROR(ROUND(Z46*AA46,'Parâmetros'!$B$13),""))</f>
        <v/>
      </c>
      <c r="AE46" s="61">
        <f>IF(OR(B46="",Z46="",AB46=""),"",IFERROR(ROUND(Z46*AB46,'Parâmetros'!$B$13),""))</f>
        <v/>
      </c>
      <c r="AF46" s="61">
        <f>IF(OR(B46="",Z46="",AD46="",AE46=""),"",IFERROR(ROUND(Z46-AD46-AE46,'Parâmetros'!$B$13),""))</f>
        <v/>
      </c>
      <c r="AG46" s="61">
        <f>IF(OR(B46="",Z46="",AC46=""),"",IFERROR(ROUND(Z46*AC46,'Parâmetros'!$B$13),""))</f>
        <v/>
      </c>
      <c r="AH46" s="61">
        <f>IF(OR(B46="",Z46="",AG46=""),"",IFERROR(ROUND(Z46+AG46,'Parâmetros'!$B$13),""))</f>
        <v/>
      </c>
      <c r="AI46" s="31">
        <f>IF(B46="","",IFERROR(IF(Q46="Excluído","Excluído",IF(YEAR(B46)&lt;&gt;'Parâmetros'!$B$4,"Fora do ano",IF(OR(C46="",D46="",E46="",G46="",H46="",K46="",Q46=""),"Dados em falta",IF(OR(IFERROR(COUNTIF('Parâmetros'!$F$4:$F$6,G46),0)=0,IFERROR(COUNTIF('Parâmetros'!$F$4:$F$6,H46),0)=0,IFERROR(COUNTIF('Parâmetros'!$H$4:$H$7,Q46),0)=0),"Rever valores",IF(IFERROR(COUNTIFS($B$8:$B$107,B46,$C$8:$C$107,C46),0)&gt;1,"Duplicado",IF(OR(K46&lt;0,S46="",T46="",U46="",V46="",S46&lt;0,S46&gt;1,T46&lt;0,T46&gt;1,U46&lt;0,U46&gt;1,V46&lt;0,V46&gt;1,AND(AA46&lt;&gt;"",OR(AA46&lt;0,AA46&gt;1)),AND(AB46&lt;&gt;"",OR(AB46&lt;0,AB46&gt;1)),AND(AC46&lt;&gt;"",OR(AC46&lt;0,AC46&gt;1))),"Rever valores",IF(AND(G46&lt;&gt;"Duodécimos",H46&lt;&gt;"Duodécimos"),"Fora do mapa","Pronto"))))))),"Rever período"))</f>
        <v/>
      </c>
    </row>
    <row r="47">
      <c r="A47" s="21">
        <f>IF(B47="","",ROW()-7)</f>
        <v/>
      </c>
      <c r="B47" s="22" t="n"/>
      <c r="C47" s="23" t="n"/>
      <c r="D47" s="24" t="n"/>
      <c r="E47" s="24" t="n"/>
      <c r="F47" s="23" t="n"/>
      <c r="G47" s="23" t="n"/>
      <c r="H47" s="23" t="n"/>
      <c r="I47" s="58" t="n"/>
      <c r="J47" s="58" t="n"/>
      <c r="K47" s="59" t="n"/>
      <c r="L47" s="58" t="n"/>
      <c r="M47" s="58" t="n"/>
      <c r="N47" s="27" t="n"/>
      <c r="O47" s="27" t="n"/>
      <c r="P47" s="27" t="n"/>
      <c r="Q47" s="23" t="n"/>
      <c r="R47" s="24" t="n"/>
      <c r="S47" s="60">
        <f>IF(B47="","",IFERROR(IF(I47&lt;&gt;"",I47,'Parâmetros'!$B$8),""))</f>
        <v/>
      </c>
      <c r="T47" s="60">
        <f>IF(B47="","",IFERROR(IF(J47&lt;&gt;"",J47,'Parâmetros'!$B$9),""))</f>
        <v/>
      </c>
      <c r="U47" s="60">
        <f>IF(B47="","",IFERROR(IF(L47&lt;&gt;"",L47,'Parâmetros'!$B$6),""))</f>
        <v/>
      </c>
      <c r="V47" s="60">
        <f>IF(B47="","",IFERROR(IF(M47&lt;&gt;"",M47,'Parâmetros'!$B$7),""))</f>
        <v/>
      </c>
      <c r="W47" s="61">
        <f>IF(OR(B47="",K47="",G47&lt;&gt;"Duodécimos"),"",IFERROR(ROUND(K47*S47*U47,'Parâmetros'!$B$13),""))</f>
        <v/>
      </c>
      <c r="X47" s="61">
        <f>IF(OR(B47="",K47="",H47&lt;&gt;"Duodécimos"),"",IFERROR(ROUND(K47*T47*V47,'Parâmetros'!$B$13),""))</f>
        <v/>
      </c>
      <c r="Y47" s="61">
        <f>IF(B47="","",IFERROR(ROUND(SUM(W47:X47),'Parâmetros'!$B$13),""))</f>
        <v/>
      </c>
      <c r="Z47" s="61">
        <f>IF(OR(B47="",K47=""),"",IFERROR(ROUND(K47+Y47,'Parâmetros'!$B$13),""))</f>
        <v/>
      </c>
      <c r="AA47" s="30">
        <f>IF(B47="","",IFERROR(IF(N47&lt;&gt;"",N47,'Parâmetros'!$B$10),""))</f>
        <v/>
      </c>
      <c r="AB47" s="30">
        <f>IF(B47="","",IFERROR(IF(O47&lt;&gt;"",O47,'Parâmetros'!$B$11),""))</f>
        <v/>
      </c>
      <c r="AC47" s="30">
        <f>IF(B47="","",IFERROR(IF(P47&lt;&gt;"",P47,'Parâmetros'!$B$12),""))</f>
        <v/>
      </c>
      <c r="AD47" s="61">
        <f>IF(OR(B47="",Z47="",AA47=""),"",IFERROR(ROUND(Z47*AA47,'Parâmetros'!$B$13),""))</f>
        <v/>
      </c>
      <c r="AE47" s="61">
        <f>IF(OR(B47="",Z47="",AB47=""),"",IFERROR(ROUND(Z47*AB47,'Parâmetros'!$B$13),""))</f>
        <v/>
      </c>
      <c r="AF47" s="61">
        <f>IF(OR(B47="",Z47="",AD47="",AE47=""),"",IFERROR(ROUND(Z47-AD47-AE47,'Parâmetros'!$B$13),""))</f>
        <v/>
      </c>
      <c r="AG47" s="61">
        <f>IF(OR(B47="",Z47="",AC47=""),"",IFERROR(ROUND(Z47*AC47,'Parâmetros'!$B$13),""))</f>
        <v/>
      </c>
      <c r="AH47" s="61">
        <f>IF(OR(B47="",Z47="",AG47=""),"",IFERROR(ROUND(Z47+AG47,'Parâmetros'!$B$13),""))</f>
        <v/>
      </c>
      <c r="AI47" s="31">
        <f>IF(B47="","",IFERROR(IF(Q47="Excluído","Excluído",IF(YEAR(B47)&lt;&gt;'Parâmetros'!$B$4,"Fora do ano",IF(OR(C47="",D47="",E47="",G47="",H47="",K47="",Q47=""),"Dados em falta",IF(OR(IFERROR(COUNTIF('Parâmetros'!$F$4:$F$6,G47),0)=0,IFERROR(COUNTIF('Parâmetros'!$F$4:$F$6,H47),0)=0,IFERROR(COUNTIF('Parâmetros'!$H$4:$H$7,Q47),0)=0),"Rever valores",IF(IFERROR(COUNTIFS($B$8:$B$107,B47,$C$8:$C$107,C47),0)&gt;1,"Duplicado",IF(OR(K47&lt;0,S47="",T47="",U47="",V47="",S47&lt;0,S47&gt;1,T47&lt;0,T47&gt;1,U47&lt;0,U47&gt;1,V47&lt;0,V47&gt;1,AND(AA47&lt;&gt;"",OR(AA47&lt;0,AA47&gt;1)),AND(AB47&lt;&gt;"",OR(AB47&lt;0,AB47&gt;1)),AND(AC47&lt;&gt;"",OR(AC47&lt;0,AC47&gt;1))),"Rever valores",IF(AND(G47&lt;&gt;"Duodécimos",H47&lt;&gt;"Duodécimos"),"Fora do mapa","Pronto"))))))),"Rever período"))</f>
        <v/>
      </c>
    </row>
    <row r="48">
      <c r="A48" s="21">
        <f>IF(B48="","",ROW()-7)</f>
        <v/>
      </c>
      <c r="B48" s="22" t="n"/>
      <c r="C48" s="23" t="n"/>
      <c r="D48" s="24" t="n"/>
      <c r="E48" s="24" t="n"/>
      <c r="F48" s="23" t="n"/>
      <c r="G48" s="23" t="n"/>
      <c r="H48" s="23" t="n"/>
      <c r="I48" s="58" t="n"/>
      <c r="J48" s="58" t="n"/>
      <c r="K48" s="59" t="n"/>
      <c r="L48" s="58" t="n"/>
      <c r="M48" s="58" t="n"/>
      <c r="N48" s="27" t="n"/>
      <c r="O48" s="27" t="n"/>
      <c r="P48" s="27" t="n"/>
      <c r="Q48" s="23" t="n"/>
      <c r="R48" s="24" t="n"/>
      <c r="S48" s="60">
        <f>IF(B48="","",IFERROR(IF(I48&lt;&gt;"",I48,'Parâmetros'!$B$8),""))</f>
        <v/>
      </c>
      <c r="T48" s="60">
        <f>IF(B48="","",IFERROR(IF(J48&lt;&gt;"",J48,'Parâmetros'!$B$9),""))</f>
        <v/>
      </c>
      <c r="U48" s="60">
        <f>IF(B48="","",IFERROR(IF(L48&lt;&gt;"",L48,'Parâmetros'!$B$6),""))</f>
        <v/>
      </c>
      <c r="V48" s="60">
        <f>IF(B48="","",IFERROR(IF(M48&lt;&gt;"",M48,'Parâmetros'!$B$7),""))</f>
        <v/>
      </c>
      <c r="W48" s="61">
        <f>IF(OR(B48="",K48="",G48&lt;&gt;"Duodécimos"),"",IFERROR(ROUND(K48*S48*U48,'Parâmetros'!$B$13),""))</f>
        <v/>
      </c>
      <c r="X48" s="61">
        <f>IF(OR(B48="",K48="",H48&lt;&gt;"Duodécimos"),"",IFERROR(ROUND(K48*T48*V48,'Parâmetros'!$B$13),""))</f>
        <v/>
      </c>
      <c r="Y48" s="61">
        <f>IF(B48="","",IFERROR(ROUND(SUM(W48:X48),'Parâmetros'!$B$13),""))</f>
        <v/>
      </c>
      <c r="Z48" s="61">
        <f>IF(OR(B48="",K48=""),"",IFERROR(ROUND(K48+Y48,'Parâmetros'!$B$13),""))</f>
        <v/>
      </c>
      <c r="AA48" s="30">
        <f>IF(B48="","",IFERROR(IF(N48&lt;&gt;"",N48,'Parâmetros'!$B$10),""))</f>
        <v/>
      </c>
      <c r="AB48" s="30">
        <f>IF(B48="","",IFERROR(IF(O48&lt;&gt;"",O48,'Parâmetros'!$B$11),""))</f>
        <v/>
      </c>
      <c r="AC48" s="30">
        <f>IF(B48="","",IFERROR(IF(P48&lt;&gt;"",P48,'Parâmetros'!$B$12),""))</f>
        <v/>
      </c>
      <c r="AD48" s="61">
        <f>IF(OR(B48="",Z48="",AA48=""),"",IFERROR(ROUND(Z48*AA48,'Parâmetros'!$B$13),""))</f>
        <v/>
      </c>
      <c r="AE48" s="61">
        <f>IF(OR(B48="",Z48="",AB48=""),"",IFERROR(ROUND(Z48*AB48,'Parâmetros'!$B$13),""))</f>
        <v/>
      </c>
      <c r="AF48" s="61">
        <f>IF(OR(B48="",Z48="",AD48="",AE48=""),"",IFERROR(ROUND(Z48-AD48-AE48,'Parâmetros'!$B$13),""))</f>
        <v/>
      </c>
      <c r="AG48" s="61">
        <f>IF(OR(B48="",Z48="",AC48=""),"",IFERROR(ROUND(Z48*AC48,'Parâmetros'!$B$13),""))</f>
        <v/>
      </c>
      <c r="AH48" s="61">
        <f>IF(OR(B48="",Z48="",AG48=""),"",IFERROR(ROUND(Z48+AG48,'Parâmetros'!$B$13),""))</f>
        <v/>
      </c>
      <c r="AI48" s="31">
        <f>IF(B48="","",IFERROR(IF(Q48="Excluído","Excluído",IF(YEAR(B48)&lt;&gt;'Parâmetros'!$B$4,"Fora do ano",IF(OR(C48="",D48="",E48="",G48="",H48="",K48="",Q48=""),"Dados em falta",IF(OR(IFERROR(COUNTIF('Parâmetros'!$F$4:$F$6,G48),0)=0,IFERROR(COUNTIF('Parâmetros'!$F$4:$F$6,H48),0)=0,IFERROR(COUNTIF('Parâmetros'!$H$4:$H$7,Q48),0)=0),"Rever valores",IF(IFERROR(COUNTIFS($B$8:$B$107,B48,$C$8:$C$107,C48),0)&gt;1,"Duplicado",IF(OR(K48&lt;0,S48="",T48="",U48="",V48="",S48&lt;0,S48&gt;1,T48&lt;0,T48&gt;1,U48&lt;0,U48&gt;1,V48&lt;0,V48&gt;1,AND(AA48&lt;&gt;"",OR(AA48&lt;0,AA48&gt;1)),AND(AB48&lt;&gt;"",OR(AB48&lt;0,AB48&gt;1)),AND(AC48&lt;&gt;"",OR(AC48&lt;0,AC48&gt;1))),"Rever valores",IF(AND(G48&lt;&gt;"Duodécimos",H48&lt;&gt;"Duodécimos"),"Fora do mapa","Pronto"))))))),"Rever período"))</f>
        <v/>
      </c>
    </row>
    <row r="49">
      <c r="A49" s="21">
        <f>IF(B49="","",ROW()-7)</f>
        <v/>
      </c>
      <c r="B49" s="22" t="n"/>
      <c r="C49" s="23" t="n"/>
      <c r="D49" s="24" t="n"/>
      <c r="E49" s="24" t="n"/>
      <c r="F49" s="23" t="n"/>
      <c r="G49" s="23" t="n"/>
      <c r="H49" s="23" t="n"/>
      <c r="I49" s="58" t="n"/>
      <c r="J49" s="58" t="n"/>
      <c r="K49" s="59" t="n"/>
      <c r="L49" s="58" t="n"/>
      <c r="M49" s="58" t="n"/>
      <c r="N49" s="27" t="n"/>
      <c r="O49" s="27" t="n"/>
      <c r="P49" s="27" t="n"/>
      <c r="Q49" s="23" t="n"/>
      <c r="R49" s="24" t="n"/>
      <c r="S49" s="60">
        <f>IF(B49="","",IFERROR(IF(I49&lt;&gt;"",I49,'Parâmetros'!$B$8),""))</f>
        <v/>
      </c>
      <c r="T49" s="60">
        <f>IF(B49="","",IFERROR(IF(J49&lt;&gt;"",J49,'Parâmetros'!$B$9),""))</f>
        <v/>
      </c>
      <c r="U49" s="60">
        <f>IF(B49="","",IFERROR(IF(L49&lt;&gt;"",L49,'Parâmetros'!$B$6),""))</f>
        <v/>
      </c>
      <c r="V49" s="60">
        <f>IF(B49="","",IFERROR(IF(M49&lt;&gt;"",M49,'Parâmetros'!$B$7),""))</f>
        <v/>
      </c>
      <c r="W49" s="61">
        <f>IF(OR(B49="",K49="",G49&lt;&gt;"Duodécimos"),"",IFERROR(ROUND(K49*S49*U49,'Parâmetros'!$B$13),""))</f>
        <v/>
      </c>
      <c r="X49" s="61">
        <f>IF(OR(B49="",K49="",H49&lt;&gt;"Duodécimos"),"",IFERROR(ROUND(K49*T49*V49,'Parâmetros'!$B$13),""))</f>
        <v/>
      </c>
      <c r="Y49" s="61">
        <f>IF(B49="","",IFERROR(ROUND(SUM(W49:X49),'Parâmetros'!$B$13),""))</f>
        <v/>
      </c>
      <c r="Z49" s="61">
        <f>IF(OR(B49="",K49=""),"",IFERROR(ROUND(K49+Y49,'Parâmetros'!$B$13),""))</f>
        <v/>
      </c>
      <c r="AA49" s="30">
        <f>IF(B49="","",IFERROR(IF(N49&lt;&gt;"",N49,'Parâmetros'!$B$10),""))</f>
        <v/>
      </c>
      <c r="AB49" s="30">
        <f>IF(B49="","",IFERROR(IF(O49&lt;&gt;"",O49,'Parâmetros'!$B$11),""))</f>
        <v/>
      </c>
      <c r="AC49" s="30">
        <f>IF(B49="","",IFERROR(IF(P49&lt;&gt;"",P49,'Parâmetros'!$B$12),""))</f>
        <v/>
      </c>
      <c r="AD49" s="61">
        <f>IF(OR(B49="",Z49="",AA49=""),"",IFERROR(ROUND(Z49*AA49,'Parâmetros'!$B$13),""))</f>
        <v/>
      </c>
      <c r="AE49" s="61">
        <f>IF(OR(B49="",Z49="",AB49=""),"",IFERROR(ROUND(Z49*AB49,'Parâmetros'!$B$13),""))</f>
        <v/>
      </c>
      <c r="AF49" s="61">
        <f>IF(OR(B49="",Z49="",AD49="",AE49=""),"",IFERROR(ROUND(Z49-AD49-AE49,'Parâmetros'!$B$13),""))</f>
        <v/>
      </c>
      <c r="AG49" s="61">
        <f>IF(OR(B49="",Z49="",AC49=""),"",IFERROR(ROUND(Z49*AC49,'Parâmetros'!$B$13),""))</f>
        <v/>
      </c>
      <c r="AH49" s="61">
        <f>IF(OR(B49="",Z49="",AG49=""),"",IFERROR(ROUND(Z49+AG49,'Parâmetros'!$B$13),""))</f>
        <v/>
      </c>
      <c r="AI49" s="31">
        <f>IF(B49="","",IFERROR(IF(Q49="Excluído","Excluído",IF(YEAR(B49)&lt;&gt;'Parâmetros'!$B$4,"Fora do ano",IF(OR(C49="",D49="",E49="",G49="",H49="",K49="",Q49=""),"Dados em falta",IF(OR(IFERROR(COUNTIF('Parâmetros'!$F$4:$F$6,G49),0)=0,IFERROR(COUNTIF('Parâmetros'!$F$4:$F$6,H49),0)=0,IFERROR(COUNTIF('Parâmetros'!$H$4:$H$7,Q49),0)=0),"Rever valores",IF(IFERROR(COUNTIFS($B$8:$B$107,B49,$C$8:$C$107,C49),0)&gt;1,"Duplicado",IF(OR(K49&lt;0,S49="",T49="",U49="",V49="",S49&lt;0,S49&gt;1,T49&lt;0,T49&gt;1,U49&lt;0,U49&gt;1,V49&lt;0,V49&gt;1,AND(AA49&lt;&gt;"",OR(AA49&lt;0,AA49&gt;1)),AND(AB49&lt;&gt;"",OR(AB49&lt;0,AB49&gt;1)),AND(AC49&lt;&gt;"",OR(AC49&lt;0,AC49&gt;1))),"Rever valores",IF(AND(G49&lt;&gt;"Duodécimos",H49&lt;&gt;"Duodécimos"),"Fora do mapa","Pronto"))))))),"Rever período"))</f>
        <v/>
      </c>
    </row>
    <row r="50">
      <c r="A50" s="21">
        <f>IF(B50="","",ROW()-7)</f>
        <v/>
      </c>
      <c r="B50" s="22" t="n"/>
      <c r="C50" s="23" t="n"/>
      <c r="D50" s="24" t="n"/>
      <c r="E50" s="24" t="n"/>
      <c r="F50" s="23" t="n"/>
      <c r="G50" s="23" t="n"/>
      <c r="H50" s="23" t="n"/>
      <c r="I50" s="58" t="n"/>
      <c r="J50" s="58" t="n"/>
      <c r="K50" s="59" t="n"/>
      <c r="L50" s="58" t="n"/>
      <c r="M50" s="58" t="n"/>
      <c r="N50" s="27" t="n"/>
      <c r="O50" s="27" t="n"/>
      <c r="P50" s="27" t="n"/>
      <c r="Q50" s="23" t="n"/>
      <c r="R50" s="24" t="n"/>
      <c r="S50" s="60">
        <f>IF(B50="","",IFERROR(IF(I50&lt;&gt;"",I50,'Parâmetros'!$B$8),""))</f>
        <v/>
      </c>
      <c r="T50" s="60">
        <f>IF(B50="","",IFERROR(IF(J50&lt;&gt;"",J50,'Parâmetros'!$B$9),""))</f>
        <v/>
      </c>
      <c r="U50" s="60">
        <f>IF(B50="","",IFERROR(IF(L50&lt;&gt;"",L50,'Parâmetros'!$B$6),""))</f>
        <v/>
      </c>
      <c r="V50" s="60">
        <f>IF(B50="","",IFERROR(IF(M50&lt;&gt;"",M50,'Parâmetros'!$B$7),""))</f>
        <v/>
      </c>
      <c r="W50" s="61">
        <f>IF(OR(B50="",K50="",G50&lt;&gt;"Duodécimos"),"",IFERROR(ROUND(K50*S50*U50,'Parâmetros'!$B$13),""))</f>
        <v/>
      </c>
      <c r="X50" s="61">
        <f>IF(OR(B50="",K50="",H50&lt;&gt;"Duodécimos"),"",IFERROR(ROUND(K50*T50*V50,'Parâmetros'!$B$13),""))</f>
        <v/>
      </c>
      <c r="Y50" s="61">
        <f>IF(B50="","",IFERROR(ROUND(SUM(W50:X50),'Parâmetros'!$B$13),""))</f>
        <v/>
      </c>
      <c r="Z50" s="61">
        <f>IF(OR(B50="",K50=""),"",IFERROR(ROUND(K50+Y50,'Parâmetros'!$B$13),""))</f>
        <v/>
      </c>
      <c r="AA50" s="30">
        <f>IF(B50="","",IFERROR(IF(N50&lt;&gt;"",N50,'Parâmetros'!$B$10),""))</f>
        <v/>
      </c>
      <c r="AB50" s="30">
        <f>IF(B50="","",IFERROR(IF(O50&lt;&gt;"",O50,'Parâmetros'!$B$11),""))</f>
        <v/>
      </c>
      <c r="AC50" s="30">
        <f>IF(B50="","",IFERROR(IF(P50&lt;&gt;"",P50,'Parâmetros'!$B$12),""))</f>
        <v/>
      </c>
      <c r="AD50" s="61">
        <f>IF(OR(B50="",Z50="",AA50=""),"",IFERROR(ROUND(Z50*AA50,'Parâmetros'!$B$13),""))</f>
        <v/>
      </c>
      <c r="AE50" s="61">
        <f>IF(OR(B50="",Z50="",AB50=""),"",IFERROR(ROUND(Z50*AB50,'Parâmetros'!$B$13),""))</f>
        <v/>
      </c>
      <c r="AF50" s="61">
        <f>IF(OR(B50="",Z50="",AD50="",AE50=""),"",IFERROR(ROUND(Z50-AD50-AE50,'Parâmetros'!$B$13),""))</f>
        <v/>
      </c>
      <c r="AG50" s="61">
        <f>IF(OR(B50="",Z50="",AC50=""),"",IFERROR(ROUND(Z50*AC50,'Parâmetros'!$B$13),""))</f>
        <v/>
      </c>
      <c r="AH50" s="61">
        <f>IF(OR(B50="",Z50="",AG50=""),"",IFERROR(ROUND(Z50+AG50,'Parâmetros'!$B$13),""))</f>
        <v/>
      </c>
      <c r="AI50" s="31">
        <f>IF(B50="","",IFERROR(IF(Q50="Excluído","Excluído",IF(YEAR(B50)&lt;&gt;'Parâmetros'!$B$4,"Fora do ano",IF(OR(C50="",D50="",E50="",G50="",H50="",K50="",Q50=""),"Dados em falta",IF(OR(IFERROR(COUNTIF('Parâmetros'!$F$4:$F$6,G50),0)=0,IFERROR(COUNTIF('Parâmetros'!$F$4:$F$6,H50),0)=0,IFERROR(COUNTIF('Parâmetros'!$H$4:$H$7,Q50),0)=0),"Rever valores",IF(IFERROR(COUNTIFS($B$8:$B$107,B50,$C$8:$C$107,C50),0)&gt;1,"Duplicado",IF(OR(K50&lt;0,S50="",T50="",U50="",V50="",S50&lt;0,S50&gt;1,T50&lt;0,T50&gt;1,U50&lt;0,U50&gt;1,V50&lt;0,V50&gt;1,AND(AA50&lt;&gt;"",OR(AA50&lt;0,AA50&gt;1)),AND(AB50&lt;&gt;"",OR(AB50&lt;0,AB50&gt;1)),AND(AC50&lt;&gt;"",OR(AC50&lt;0,AC50&gt;1))),"Rever valores",IF(AND(G50&lt;&gt;"Duodécimos",H50&lt;&gt;"Duodécimos"),"Fora do mapa","Pronto"))))))),"Rever período"))</f>
        <v/>
      </c>
    </row>
    <row r="51">
      <c r="A51" s="21">
        <f>IF(B51="","",ROW()-7)</f>
        <v/>
      </c>
      <c r="B51" s="22" t="n"/>
      <c r="C51" s="23" t="n"/>
      <c r="D51" s="24" t="n"/>
      <c r="E51" s="24" t="n"/>
      <c r="F51" s="23" t="n"/>
      <c r="G51" s="23" t="n"/>
      <c r="H51" s="23" t="n"/>
      <c r="I51" s="58" t="n"/>
      <c r="J51" s="58" t="n"/>
      <c r="K51" s="59" t="n"/>
      <c r="L51" s="58" t="n"/>
      <c r="M51" s="58" t="n"/>
      <c r="N51" s="27" t="n"/>
      <c r="O51" s="27" t="n"/>
      <c r="P51" s="27" t="n"/>
      <c r="Q51" s="23" t="n"/>
      <c r="R51" s="24" t="n"/>
      <c r="S51" s="60">
        <f>IF(B51="","",IFERROR(IF(I51&lt;&gt;"",I51,'Parâmetros'!$B$8),""))</f>
        <v/>
      </c>
      <c r="T51" s="60">
        <f>IF(B51="","",IFERROR(IF(J51&lt;&gt;"",J51,'Parâmetros'!$B$9),""))</f>
        <v/>
      </c>
      <c r="U51" s="60">
        <f>IF(B51="","",IFERROR(IF(L51&lt;&gt;"",L51,'Parâmetros'!$B$6),""))</f>
        <v/>
      </c>
      <c r="V51" s="60">
        <f>IF(B51="","",IFERROR(IF(M51&lt;&gt;"",M51,'Parâmetros'!$B$7),""))</f>
        <v/>
      </c>
      <c r="W51" s="61">
        <f>IF(OR(B51="",K51="",G51&lt;&gt;"Duodécimos"),"",IFERROR(ROUND(K51*S51*U51,'Parâmetros'!$B$13),""))</f>
        <v/>
      </c>
      <c r="X51" s="61">
        <f>IF(OR(B51="",K51="",H51&lt;&gt;"Duodécimos"),"",IFERROR(ROUND(K51*T51*V51,'Parâmetros'!$B$13),""))</f>
        <v/>
      </c>
      <c r="Y51" s="61">
        <f>IF(B51="","",IFERROR(ROUND(SUM(W51:X51),'Parâmetros'!$B$13),""))</f>
        <v/>
      </c>
      <c r="Z51" s="61">
        <f>IF(OR(B51="",K51=""),"",IFERROR(ROUND(K51+Y51,'Parâmetros'!$B$13),""))</f>
        <v/>
      </c>
      <c r="AA51" s="30">
        <f>IF(B51="","",IFERROR(IF(N51&lt;&gt;"",N51,'Parâmetros'!$B$10),""))</f>
        <v/>
      </c>
      <c r="AB51" s="30">
        <f>IF(B51="","",IFERROR(IF(O51&lt;&gt;"",O51,'Parâmetros'!$B$11),""))</f>
        <v/>
      </c>
      <c r="AC51" s="30">
        <f>IF(B51="","",IFERROR(IF(P51&lt;&gt;"",P51,'Parâmetros'!$B$12),""))</f>
        <v/>
      </c>
      <c r="AD51" s="61">
        <f>IF(OR(B51="",Z51="",AA51=""),"",IFERROR(ROUND(Z51*AA51,'Parâmetros'!$B$13),""))</f>
        <v/>
      </c>
      <c r="AE51" s="61">
        <f>IF(OR(B51="",Z51="",AB51=""),"",IFERROR(ROUND(Z51*AB51,'Parâmetros'!$B$13),""))</f>
        <v/>
      </c>
      <c r="AF51" s="61">
        <f>IF(OR(B51="",Z51="",AD51="",AE51=""),"",IFERROR(ROUND(Z51-AD51-AE51,'Parâmetros'!$B$13),""))</f>
        <v/>
      </c>
      <c r="AG51" s="61">
        <f>IF(OR(B51="",Z51="",AC51=""),"",IFERROR(ROUND(Z51*AC51,'Parâmetros'!$B$13),""))</f>
        <v/>
      </c>
      <c r="AH51" s="61">
        <f>IF(OR(B51="",Z51="",AG51=""),"",IFERROR(ROUND(Z51+AG51,'Parâmetros'!$B$13),""))</f>
        <v/>
      </c>
      <c r="AI51" s="31">
        <f>IF(B51="","",IFERROR(IF(Q51="Excluído","Excluído",IF(YEAR(B51)&lt;&gt;'Parâmetros'!$B$4,"Fora do ano",IF(OR(C51="",D51="",E51="",G51="",H51="",K51="",Q51=""),"Dados em falta",IF(OR(IFERROR(COUNTIF('Parâmetros'!$F$4:$F$6,G51),0)=0,IFERROR(COUNTIF('Parâmetros'!$F$4:$F$6,H51),0)=0,IFERROR(COUNTIF('Parâmetros'!$H$4:$H$7,Q51),0)=0),"Rever valores",IF(IFERROR(COUNTIFS($B$8:$B$107,B51,$C$8:$C$107,C51),0)&gt;1,"Duplicado",IF(OR(K51&lt;0,S51="",T51="",U51="",V51="",S51&lt;0,S51&gt;1,T51&lt;0,T51&gt;1,U51&lt;0,U51&gt;1,V51&lt;0,V51&gt;1,AND(AA51&lt;&gt;"",OR(AA51&lt;0,AA51&gt;1)),AND(AB51&lt;&gt;"",OR(AB51&lt;0,AB51&gt;1)),AND(AC51&lt;&gt;"",OR(AC51&lt;0,AC51&gt;1))),"Rever valores",IF(AND(G51&lt;&gt;"Duodécimos",H51&lt;&gt;"Duodécimos"),"Fora do mapa","Pronto"))))))),"Rever período"))</f>
        <v/>
      </c>
    </row>
    <row r="52">
      <c r="A52" s="21">
        <f>IF(B52="","",ROW()-7)</f>
        <v/>
      </c>
      <c r="B52" s="22" t="n"/>
      <c r="C52" s="23" t="n"/>
      <c r="D52" s="24" t="n"/>
      <c r="E52" s="24" t="n"/>
      <c r="F52" s="23" t="n"/>
      <c r="G52" s="23" t="n"/>
      <c r="H52" s="23" t="n"/>
      <c r="I52" s="58" t="n"/>
      <c r="J52" s="58" t="n"/>
      <c r="K52" s="59" t="n"/>
      <c r="L52" s="58" t="n"/>
      <c r="M52" s="58" t="n"/>
      <c r="N52" s="27" t="n"/>
      <c r="O52" s="27" t="n"/>
      <c r="P52" s="27" t="n"/>
      <c r="Q52" s="23" t="n"/>
      <c r="R52" s="24" t="n"/>
      <c r="S52" s="60">
        <f>IF(B52="","",IFERROR(IF(I52&lt;&gt;"",I52,'Parâmetros'!$B$8),""))</f>
        <v/>
      </c>
      <c r="T52" s="60">
        <f>IF(B52="","",IFERROR(IF(J52&lt;&gt;"",J52,'Parâmetros'!$B$9),""))</f>
        <v/>
      </c>
      <c r="U52" s="60">
        <f>IF(B52="","",IFERROR(IF(L52&lt;&gt;"",L52,'Parâmetros'!$B$6),""))</f>
        <v/>
      </c>
      <c r="V52" s="60">
        <f>IF(B52="","",IFERROR(IF(M52&lt;&gt;"",M52,'Parâmetros'!$B$7),""))</f>
        <v/>
      </c>
      <c r="W52" s="61">
        <f>IF(OR(B52="",K52="",G52&lt;&gt;"Duodécimos"),"",IFERROR(ROUND(K52*S52*U52,'Parâmetros'!$B$13),""))</f>
        <v/>
      </c>
      <c r="X52" s="61">
        <f>IF(OR(B52="",K52="",H52&lt;&gt;"Duodécimos"),"",IFERROR(ROUND(K52*T52*V52,'Parâmetros'!$B$13),""))</f>
        <v/>
      </c>
      <c r="Y52" s="61">
        <f>IF(B52="","",IFERROR(ROUND(SUM(W52:X52),'Parâmetros'!$B$13),""))</f>
        <v/>
      </c>
      <c r="Z52" s="61">
        <f>IF(OR(B52="",K52=""),"",IFERROR(ROUND(K52+Y52,'Parâmetros'!$B$13),""))</f>
        <v/>
      </c>
      <c r="AA52" s="30">
        <f>IF(B52="","",IFERROR(IF(N52&lt;&gt;"",N52,'Parâmetros'!$B$10),""))</f>
        <v/>
      </c>
      <c r="AB52" s="30">
        <f>IF(B52="","",IFERROR(IF(O52&lt;&gt;"",O52,'Parâmetros'!$B$11),""))</f>
        <v/>
      </c>
      <c r="AC52" s="30">
        <f>IF(B52="","",IFERROR(IF(P52&lt;&gt;"",P52,'Parâmetros'!$B$12),""))</f>
        <v/>
      </c>
      <c r="AD52" s="61">
        <f>IF(OR(B52="",Z52="",AA52=""),"",IFERROR(ROUND(Z52*AA52,'Parâmetros'!$B$13),""))</f>
        <v/>
      </c>
      <c r="AE52" s="61">
        <f>IF(OR(B52="",Z52="",AB52=""),"",IFERROR(ROUND(Z52*AB52,'Parâmetros'!$B$13),""))</f>
        <v/>
      </c>
      <c r="AF52" s="61">
        <f>IF(OR(B52="",Z52="",AD52="",AE52=""),"",IFERROR(ROUND(Z52-AD52-AE52,'Parâmetros'!$B$13),""))</f>
        <v/>
      </c>
      <c r="AG52" s="61">
        <f>IF(OR(B52="",Z52="",AC52=""),"",IFERROR(ROUND(Z52*AC52,'Parâmetros'!$B$13),""))</f>
        <v/>
      </c>
      <c r="AH52" s="61">
        <f>IF(OR(B52="",Z52="",AG52=""),"",IFERROR(ROUND(Z52+AG52,'Parâmetros'!$B$13),""))</f>
        <v/>
      </c>
      <c r="AI52" s="31">
        <f>IF(B52="","",IFERROR(IF(Q52="Excluído","Excluído",IF(YEAR(B52)&lt;&gt;'Parâmetros'!$B$4,"Fora do ano",IF(OR(C52="",D52="",E52="",G52="",H52="",K52="",Q52=""),"Dados em falta",IF(OR(IFERROR(COUNTIF('Parâmetros'!$F$4:$F$6,G52),0)=0,IFERROR(COUNTIF('Parâmetros'!$F$4:$F$6,H52),0)=0,IFERROR(COUNTIF('Parâmetros'!$H$4:$H$7,Q52),0)=0),"Rever valores",IF(IFERROR(COUNTIFS($B$8:$B$107,B52,$C$8:$C$107,C52),0)&gt;1,"Duplicado",IF(OR(K52&lt;0,S52="",T52="",U52="",V52="",S52&lt;0,S52&gt;1,T52&lt;0,T52&gt;1,U52&lt;0,U52&gt;1,V52&lt;0,V52&gt;1,AND(AA52&lt;&gt;"",OR(AA52&lt;0,AA52&gt;1)),AND(AB52&lt;&gt;"",OR(AB52&lt;0,AB52&gt;1)),AND(AC52&lt;&gt;"",OR(AC52&lt;0,AC52&gt;1))),"Rever valores",IF(AND(G52&lt;&gt;"Duodécimos",H52&lt;&gt;"Duodécimos"),"Fora do mapa","Pronto"))))))),"Rever período"))</f>
        <v/>
      </c>
    </row>
    <row r="53">
      <c r="A53" s="21">
        <f>IF(B53="","",ROW()-7)</f>
        <v/>
      </c>
      <c r="B53" s="22" t="n"/>
      <c r="C53" s="23" t="n"/>
      <c r="D53" s="24" t="n"/>
      <c r="E53" s="24" t="n"/>
      <c r="F53" s="23" t="n"/>
      <c r="G53" s="23" t="n"/>
      <c r="H53" s="23" t="n"/>
      <c r="I53" s="58" t="n"/>
      <c r="J53" s="58" t="n"/>
      <c r="K53" s="59" t="n"/>
      <c r="L53" s="58" t="n"/>
      <c r="M53" s="58" t="n"/>
      <c r="N53" s="27" t="n"/>
      <c r="O53" s="27" t="n"/>
      <c r="P53" s="27" t="n"/>
      <c r="Q53" s="23" t="n"/>
      <c r="R53" s="24" t="n"/>
      <c r="S53" s="60">
        <f>IF(B53="","",IFERROR(IF(I53&lt;&gt;"",I53,'Parâmetros'!$B$8),""))</f>
        <v/>
      </c>
      <c r="T53" s="60">
        <f>IF(B53="","",IFERROR(IF(J53&lt;&gt;"",J53,'Parâmetros'!$B$9),""))</f>
        <v/>
      </c>
      <c r="U53" s="60">
        <f>IF(B53="","",IFERROR(IF(L53&lt;&gt;"",L53,'Parâmetros'!$B$6),""))</f>
        <v/>
      </c>
      <c r="V53" s="60">
        <f>IF(B53="","",IFERROR(IF(M53&lt;&gt;"",M53,'Parâmetros'!$B$7),""))</f>
        <v/>
      </c>
      <c r="W53" s="61">
        <f>IF(OR(B53="",K53="",G53&lt;&gt;"Duodécimos"),"",IFERROR(ROUND(K53*S53*U53,'Parâmetros'!$B$13),""))</f>
        <v/>
      </c>
      <c r="X53" s="61">
        <f>IF(OR(B53="",K53="",H53&lt;&gt;"Duodécimos"),"",IFERROR(ROUND(K53*T53*V53,'Parâmetros'!$B$13),""))</f>
        <v/>
      </c>
      <c r="Y53" s="61">
        <f>IF(B53="","",IFERROR(ROUND(SUM(W53:X53),'Parâmetros'!$B$13),""))</f>
        <v/>
      </c>
      <c r="Z53" s="61">
        <f>IF(OR(B53="",K53=""),"",IFERROR(ROUND(K53+Y53,'Parâmetros'!$B$13),""))</f>
        <v/>
      </c>
      <c r="AA53" s="30">
        <f>IF(B53="","",IFERROR(IF(N53&lt;&gt;"",N53,'Parâmetros'!$B$10),""))</f>
        <v/>
      </c>
      <c r="AB53" s="30">
        <f>IF(B53="","",IFERROR(IF(O53&lt;&gt;"",O53,'Parâmetros'!$B$11),""))</f>
        <v/>
      </c>
      <c r="AC53" s="30">
        <f>IF(B53="","",IFERROR(IF(P53&lt;&gt;"",P53,'Parâmetros'!$B$12),""))</f>
        <v/>
      </c>
      <c r="AD53" s="61">
        <f>IF(OR(B53="",Z53="",AA53=""),"",IFERROR(ROUND(Z53*AA53,'Parâmetros'!$B$13),""))</f>
        <v/>
      </c>
      <c r="AE53" s="61">
        <f>IF(OR(B53="",Z53="",AB53=""),"",IFERROR(ROUND(Z53*AB53,'Parâmetros'!$B$13),""))</f>
        <v/>
      </c>
      <c r="AF53" s="61">
        <f>IF(OR(B53="",Z53="",AD53="",AE53=""),"",IFERROR(ROUND(Z53-AD53-AE53,'Parâmetros'!$B$13),""))</f>
        <v/>
      </c>
      <c r="AG53" s="61">
        <f>IF(OR(B53="",Z53="",AC53=""),"",IFERROR(ROUND(Z53*AC53,'Parâmetros'!$B$13),""))</f>
        <v/>
      </c>
      <c r="AH53" s="61">
        <f>IF(OR(B53="",Z53="",AG53=""),"",IFERROR(ROUND(Z53+AG53,'Parâmetros'!$B$13),""))</f>
        <v/>
      </c>
      <c r="AI53" s="31">
        <f>IF(B53="","",IFERROR(IF(Q53="Excluído","Excluído",IF(YEAR(B53)&lt;&gt;'Parâmetros'!$B$4,"Fora do ano",IF(OR(C53="",D53="",E53="",G53="",H53="",K53="",Q53=""),"Dados em falta",IF(OR(IFERROR(COUNTIF('Parâmetros'!$F$4:$F$6,G53),0)=0,IFERROR(COUNTIF('Parâmetros'!$F$4:$F$6,H53),0)=0,IFERROR(COUNTIF('Parâmetros'!$H$4:$H$7,Q53),0)=0),"Rever valores",IF(IFERROR(COUNTIFS($B$8:$B$107,B53,$C$8:$C$107,C53),0)&gt;1,"Duplicado",IF(OR(K53&lt;0,S53="",T53="",U53="",V53="",S53&lt;0,S53&gt;1,T53&lt;0,T53&gt;1,U53&lt;0,U53&gt;1,V53&lt;0,V53&gt;1,AND(AA53&lt;&gt;"",OR(AA53&lt;0,AA53&gt;1)),AND(AB53&lt;&gt;"",OR(AB53&lt;0,AB53&gt;1)),AND(AC53&lt;&gt;"",OR(AC53&lt;0,AC53&gt;1))),"Rever valores",IF(AND(G53&lt;&gt;"Duodécimos",H53&lt;&gt;"Duodécimos"),"Fora do mapa","Pronto"))))))),"Rever período"))</f>
        <v/>
      </c>
    </row>
    <row r="54">
      <c r="A54" s="21">
        <f>IF(B54="","",ROW()-7)</f>
        <v/>
      </c>
      <c r="B54" s="22" t="n"/>
      <c r="C54" s="23" t="n"/>
      <c r="D54" s="24" t="n"/>
      <c r="E54" s="24" t="n"/>
      <c r="F54" s="23" t="n"/>
      <c r="G54" s="23" t="n"/>
      <c r="H54" s="23" t="n"/>
      <c r="I54" s="58" t="n"/>
      <c r="J54" s="58" t="n"/>
      <c r="K54" s="59" t="n"/>
      <c r="L54" s="58" t="n"/>
      <c r="M54" s="58" t="n"/>
      <c r="N54" s="27" t="n"/>
      <c r="O54" s="27" t="n"/>
      <c r="P54" s="27" t="n"/>
      <c r="Q54" s="23" t="n"/>
      <c r="R54" s="24" t="n"/>
      <c r="S54" s="60">
        <f>IF(B54="","",IFERROR(IF(I54&lt;&gt;"",I54,'Parâmetros'!$B$8),""))</f>
        <v/>
      </c>
      <c r="T54" s="60">
        <f>IF(B54="","",IFERROR(IF(J54&lt;&gt;"",J54,'Parâmetros'!$B$9),""))</f>
        <v/>
      </c>
      <c r="U54" s="60">
        <f>IF(B54="","",IFERROR(IF(L54&lt;&gt;"",L54,'Parâmetros'!$B$6),""))</f>
        <v/>
      </c>
      <c r="V54" s="60">
        <f>IF(B54="","",IFERROR(IF(M54&lt;&gt;"",M54,'Parâmetros'!$B$7),""))</f>
        <v/>
      </c>
      <c r="W54" s="61">
        <f>IF(OR(B54="",K54="",G54&lt;&gt;"Duodécimos"),"",IFERROR(ROUND(K54*S54*U54,'Parâmetros'!$B$13),""))</f>
        <v/>
      </c>
      <c r="X54" s="61">
        <f>IF(OR(B54="",K54="",H54&lt;&gt;"Duodécimos"),"",IFERROR(ROUND(K54*T54*V54,'Parâmetros'!$B$13),""))</f>
        <v/>
      </c>
      <c r="Y54" s="61">
        <f>IF(B54="","",IFERROR(ROUND(SUM(W54:X54),'Parâmetros'!$B$13),""))</f>
        <v/>
      </c>
      <c r="Z54" s="61">
        <f>IF(OR(B54="",K54=""),"",IFERROR(ROUND(K54+Y54,'Parâmetros'!$B$13),""))</f>
        <v/>
      </c>
      <c r="AA54" s="30">
        <f>IF(B54="","",IFERROR(IF(N54&lt;&gt;"",N54,'Parâmetros'!$B$10),""))</f>
        <v/>
      </c>
      <c r="AB54" s="30">
        <f>IF(B54="","",IFERROR(IF(O54&lt;&gt;"",O54,'Parâmetros'!$B$11),""))</f>
        <v/>
      </c>
      <c r="AC54" s="30">
        <f>IF(B54="","",IFERROR(IF(P54&lt;&gt;"",P54,'Parâmetros'!$B$12),""))</f>
        <v/>
      </c>
      <c r="AD54" s="61">
        <f>IF(OR(B54="",Z54="",AA54=""),"",IFERROR(ROUND(Z54*AA54,'Parâmetros'!$B$13),""))</f>
        <v/>
      </c>
      <c r="AE54" s="61">
        <f>IF(OR(B54="",Z54="",AB54=""),"",IFERROR(ROUND(Z54*AB54,'Parâmetros'!$B$13),""))</f>
        <v/>
      </c>
      <c r="AF54" s="61">
        <f>IF(OR(B54="",Z54="",AD54="",AE54=""),"",IFERROR(ROUND(Z54-AD54-AE54,'Parâmetros'!$B$13),""))</f>
        <v/>
      </c>
      <c r="AG54" s="61">
        <f>IF(OR(B54="",Z54="",AC54=""),"",IFERROR(ROUND(Z54*AC54,'Parâmetros'!$B$13),""))</f>
        <v/>
      </c>
      <c r="AH54" s="61">
        <f>IF(OR(B54="",Z54="",AG54=""),"",IFERROR(ROUND(Z54+AG54,'Parâmetros'!$B$13),""))</f>
        <v/>
      </c>
      <c r="AI54" s="31">
        <f>IF(B54="","",IFERROR(IF(Q54="Excluído","Excluído",IF(YEAR(B54)&lt;&gt;'Parâmetros'!$B$4,"Fora do ano",IF(OR(C54="",D54="",E54="",G54="",H54="",K54="",Q54=""),"Dados em falta",IF(OR(IFERROR(COUNTIF('Parâmetros'!$F$4:$F$6,G54),0)=0,IFERROR(COUNTIF('Parâmetros'!$F$4:$F$6,H54),0)=0,IFERROR(COUNTIF('Parâmetros'!$H$4:$H$7,Q54),0)=0),"Rever valores",IF(IFERROR(COUNTIFS($B$8:$B$107,B54,$C$8:$C$107,C54),0)&gt;1,"Duplicado",IF(OR(K54&lt;0,S54="",T54="",U54="",V54="",S54&lt;0,S54&gt;1,T54&lt;0,T54&gt;1,U54&lt;0,U54&gt;1,V54&lt;0,V54&gt;1,AND(AA54&lt;&gt;"",OR(AA54&lt;0,AA54&gt;1)),AND(AB54&lt;&gt;"",OR(AB54&lt;0,AB54&gt;1)),AND(AC54&lt;&gt;"",OR(AC54&lt;0,AC54&gt;1))),"Rever valores",IF(AND(G54&lt;&gt;"Duodécimos",H54&lt;&gt;"Duodécimos"),"Fora do mapa","Pronto"))))))),"Rever período"))</f>
        <v/>
      </c>
    </row>
    <row r="55">
      <c r="A55" s="21">
        <f>IF(B55="","",ROW()-7)</f>
        <v/>
      </c>
      <c r="B55" s="22" t="n"/>
      <c r="C55" s="23" t="n"/>
      <c r="D55" s="24" t="n"/>
      <c r="E55" s="24" t="n"/>
      <c r="F55" s="23" t="n"/>
      <c r="G55" s="23" t="n"/>
      <c r="H55" s="23" t="n"/>
      <c r="I55" s="58" t="n"/>
      <c r="J55" s="58" t="n"/>
      <c r="K55" s="59" t="n"/>
      <c r="L55" s="58" t="n"/>
      <c r="M55" s="58" t="n"/>
      <c r="N55" s="27" t="n"/>
      <c r="O55" s="27" t="n"/>
      <c r="P55" s="27" t="n"/>
      <c r="Q55" s="23" t="n"/>
      <c r="R55" s="24" t="n"/>
      <c r="S55" s="60">
        <f>IF(B55="","",IFERROR(IF(I55&lt;&gt;"",I55,'Parâmetros'!$B$8),""))</f>
        <v/>
      </c>
      <c r="T55" s="60">
        <f>IF(B55="","",IFERROR(IF(J55&lt;&gt;"",J55,'Parâmetros'!$B$9),""))</f>
        <v/>
      </c>
      <c r="U55" s="60">
        <f>IF(B55="","",IFERROR(IF(L55&lt;&gt;"",L55,'Parâmetros'!$B$6),""))</f>
        <v/>
      </c>
      <c r="V55" s="60">
        <f>IF(B55="","",IFERROR(IF(M55&lt;&gt;"",M55,'Parâmetros'!$B$7),""))</f>
        <v/>
      </c>
      <c r="W55" s="61">
        <f>IF(OR(B55="",K55="",G55&lt;&gt;"Duodécimos"),"",IFERROR(ROUND(K55*S55*U55,'Parâmetros'!$B$13),""))</f>
        <v/>
      </c>
      <c r="X55" s="61">
        <f>IF(OR(B55="",K55="",H55&lt;&gt;"Duodécimos"),"",IFERROR(ROUND(K55*T55*V55,'Parâmetros'!$B$13),""))</f>
        <v/>
      </c>
      <c r="Y55" s="61">
        <f>IF(B55="","",IFERROR(ROUND(SUM(W55:X55),'Parâmetros'!$B$13),""))</f>
        <v/>
      </c>
      <c r="Z55" s="61">
        <f>IF(OR(B55="",K55=""),"",IFERROR(ROUND(K55+Y55,'Parâmetros'!$B$13),""))</f>
        <v/>
      </c>
      <c r="AA55" s="30">
        <f>IF(B55="","",IFERROR(IF(N55&lt;&gt;"",N55,'Parâmetros'!$B$10),""))</f>
        <v/>
      </c>
      <c r="AB55" s="30">
        <f>IF(B55="","",IFERROR(IF(O55&lt;&gt;"",O55,'Parâmetros'!$B$11),""))</f>
        <v/>
      </c>
      <c r="AC55" s="30">
        <f>IF(B55="","",IFERROR(IF(P55&lt;&gt;"",P55,'Parâmetros'!$B$12),""))</f>
        <v/>
      </c>
      <c r="AD55" s="61">
        <f>IF(OR(B55="",Z55="",AA55=""),"",IFERROR(ROUND(Z55*AA55,'Parâmetros'!$B$13),""))</f>
        <v/>
      </c>
      <c r="AE55" s="61">
        <f>IF(OR(B55="",Z55="",AB55=""),"",IFERROR(ROUND(Z55*AB55,'Parâmetros'!$B$13),""))</f>
        <v/>
      </c>
      <c r="AF55" s="61">
        <f>IF(OR(B55="",Z55="",AD55="",AE55=""),"",IFERROR(ROUND(Z55-AD55-AE55,'Parâmetros'!$B$13),""))</f>
        <v/>
      </c>
      <c r="AG55" s="61">
        <f>IF(OR(B55="",Z55="",AC55=""),"",IFERROR(ROUND(Z55*AC55,'Parâmetros'!$B$13),""))</f>
        <v/>
      </c>
      <c r="AH55" s="61">
        <f>IF(OR(B55="",Z55="",AG55=""),"",IFERROR(ROUND(Z55+AG55,'Parâmetros'!$B$13),""))</f>
        <v/>
      </c>
      <c r="AI55" s="31">
        <f>IF(B55="","",IFERROR(IF(Q55="Excluído","Excluído",IF(YEAR(B55)&lt;&gt;'Parâmetros'!$B$4,"Fora do ano",IF(OR(C55="",D55="",E55="",G55="",H55="",K55="",Q55=""),"Dados em falta",IF(OR(IFERROR(COUNTIF('Parâmetros'!$F$4:$F$6,G55),0)=0,IFERROR(COUNTIF('Parâmetros'!$F$4:$F$6,H55),0)=0,IFERROR(COUNTIF('Parâmetros'!$H$4:$H$7,Q55),0)=0),"Rever valores",IF(IFERROR(COUNTIFS($B$8:$B$107,B55,$C$8:$C$107,C55),0)&gt;1,"Duplicado",IF(OR(K55&lt;0,S55="",T55="",U55="",V55="",S55&lt;0,S55&gt;1,T55&lt;0,T55&gt;1,U55&lt;0,U55&gt;1,V55&lt;0,V55&gt;1,AND(AA55&lt;&gt;"",OR(AA55&lt;0,AA55&gt;1)),AND(AB55&lt;&gt;"",OR(AB55&lt;0,AB55&gt;1)),AND(AC55&lt;&gt;"",OR(AC55&lt;0,AC55&gt;1))),"Rever valores",IF(AND(G55&lt;&gt;"Duodécimos",H55&lt;&gt;"Duodécimos"),"Fora do mapa","Pronto"))))))),"Rever período"))</f>
        <v/>
      </c>
    </row>
    <row r="56">
      <c r="A56" s="21">
        <f>IF(B56="","",ROW()-7)</f>
        <v/>
      </c>
      <c r="B56" s="22" t="n"/>
      <c r="C56" s="23" t="n"/>
      <c r="D56" s="24" t="n"/>
      <c r="E56" s="24" t="n"/>
      <c r="F56" s="23" t="n"/>
      <c r="G56" s="23" t="n"/>
      <c r="H56" s="23" t="n"/>
      <c r="I56" s="58" t="n"/>
      <c r="J56" s="58" t="n"/>
      <c r="K56" s="59" t="n"/>
      <c r="L56" s="58" t="n"/>
      <c r="M56" s="58" t="n"/>
      <c r="N56" s="27" t="n"/>
      <c r="O56" s="27" t="n"/>
      <c r="P56" s="27" t="n"/>
      <c r="Q56" s="23" t="n"/>
      <c r="R56" s="24" t="n"/>
      <c r="S56" s="60">
        <f>IF(B56="","",IFERROR(IF(I56&lt;&gt;"",I56,'Parâmetros'!$B$8),""))</f>
        <v/>
      </c>
      <c r="T56" s="60">
        <f>IF(B56="","",IFERROR(IF(J56&lt;&gt;"",J56,'Parâmetros'!$B$9),""))</f>
        <v/>
      </c>
      <c r="U56" s="60">
        <f>IF(B56="","",IFERROR(IF(L56&lt;&gt;"",L56,'Parâmetros'!$B$6),""))</f>
        <v/>
      </c>
      <c r="V56" s="60">
        <f>IF(B56="","",IFERROR(IF(M56&lt;&gt;"",M56,'Parâmetros'!$B$7),""))</f>
        <v/>
      </c>
      <c r="W56" s="61">
        <f>IF(OR(B56="",K56="",G56&lt;&gt;"Duodécimos"),"",IFERROR(ROUND(K56*S56*U56,'Parâmetros'!$B$13),""))</f>
        <v/>
      </c>
      <c r="X56" s="61">
        <f>IF(OR(B56="",K56="",H56&lt;&gt;"Duodécimos"),"",IFERROR(ROUND(K56*T56*V56,'Parâmetros'!$B$13),""))</f>
        <v/>
      </c>
      <c r="Y56" s="61">
        <f>IF(B56="","",IFERROR(ROUND(SUM(W56:X56),'Parâmetros'!$B$13),""))</f>
        <v/>
      </c>
      <c r="Z56" s="61">
        <f>IF(OR(B56="",K56=""),"",IFERROR(ROUND(K56+Y56,'Parâmetros'!$B$13),""))</f>
        <v/>
      </c>
      <c r="AA56" s="30">
        <f>IF(B56="","",IFERROR(IF(N56&lt;&gt;"",N56,'Parâmetros'!$B$10),""))</f>
        <v/>
      </c>
      <c r="AB56" s="30">
        <f>IF(B56="","",IFERROR(IF(O56&lt;&gt;"",O56,'Parâmetros'!$B$11),""))</f>
        <v/>
      </c>
      <c r="AC56" s="30">
        <f>IF(B56="","",IFERROR(IF(P56&lt;&gt;"",P56,'Parâmetros'!$B$12),""))</f>
        <v/>
      </c>
      <c r="AD56" s="61">
        <f>IF(OR(B56="",Z56="",AA56=""),"",IFERROR(ROUND(Z56*AA56,'Parâmetros'!$B$13),""))</f>
        <v/>
      </c>
      <c r="AE56" s="61">
        <f>IF(OR(B56="",Z56="",AB56=""),"",IFERROR(ROUND(Z56*AB56,'Parâmetros'!$B$13),""))</f>
        <v/>
      </c>
      <c r="AF56" s="61">
        <f>IF(OR(B56="",Z56="",AD56="",AE56=""),"",IFERROR(ROUND(Z56-AD56-AE56,'Parâmetros'!$B$13),""))</f>
        <v/>
      </c>
      <c r="AG56" s="61">
        <f>IF(OR(B56="",Z56="",AC56=""),"",IFERROR(ROUND(Z56*AC56,'Parâmetros'!$B$13),""))</f>
        <v/>
      </c>
      <c r="AH56" s="61">
        <f>IF(OR(B56="",Z56="",AG56=""),"",IFERROR(ROUND(Z56+AG56,'Parâmetros'!$B$13),""))</f>
        <v/>
      </c>
      <c r="AI56" s="31">
        <f>IF(B56="","",IFERROR(IF(Q56="Excluído","Excluído",IF(YEAR(B56)&lt;&gt;'Parâmetros'!$B$4,"Fora do ano",IF(OR(C56="",D56="",E56="",G56="",H56="",K56="",Q56=""),"Dados em falta",IF(OR(IFERROR(COUNTIF('Parâmetros'!$F$4:$F$6,G56),0)=0,IFERROR(COUNTIF('Parâmetros'!$F$4:$F$6,H56),0)=0,IFERROR(COUNTIF('Parâmetros'!$H$4:$H$7,Q56),0)=0),"Rever valores",IF(IFERROR(COUNTIFS($B$8:$B$107,B56,$C$8:$C$107,C56),0)&gt;1,"Duplicado",IF(OR(K56&lt;0,S56="",T56="",U56="",V56="",S56&lt;0,S56&gt;1,T56&lt;0,T56&gt;1,U56&lt;0,U56&gt;1,V56&lt;0,V56&gt;1,AND(AA56&lt;&gt;"",OR(AA56&lt;0,AA56&gt;1)),AND(AB56&lt;&gt;"",OR(AB56&lt;0,AB56&gt;1)),AND(AC56&lt;&gt;"",OR(AC56&lt;0,AC56&gt;1))),"Rever valores",IF(AND(G56&lt;&gt;"Duodécimos",H56&lt;&gt;"Duodécimos"),"Fora do mapa","Pronto"))))))),"Rever período"))</f>
        <v/>
      </c>
    </row>
    <row r="57">
      <c r="A57" s="21">
        <f>IF(B57="","",ROW()-7)</f>
        <v/>
      </c>
      <c r="B57" s="22" t="n"/>
      <c r="C57" s="23" t="n"/>
      <c r="D57" s="24" t="n"/>
      <c r="E57" s="24" t="n"/>
      <c r="F57" s="23" t="n"/>
      <c r="G57" s="23" t="n"/>
      <c r="H57" s="23" t="n"/>
      <c r="I57" s="58" t="n"/>
      <c r="J57" s="58" t="n"/>
      <c r="K57" s="59" t="n"/>
      <c r="L57" s="58" t="n"/>
      <c r="M57" s="58" t="n"/>
      <c r="N57" s="27" t="n"/>
      <c r="O57" s="27" t="n"/>
      <c r="P57" s="27" t="n"/>
      <c r="Q57" s="23" t="n"/>
      <c r="R57" s="24" t="n"/>
      <c r="S57" s="60">
        <f>IF(B57="","",IFERROR(IF(I57&lt;&gt;"",I57,'Parâmetros'!$B$8),""))</f>
        <v/>
      </c>
      <c r="T57" s="60">
        <f>IF(B57="","",IFERROR(IF(J57&lt;&gt;"",J57,'Parâmetros'!$B$9),""))</f>
        <v/>
      </c>
      <c r="U57" s="60">
        <f>IF(B57="","",IFERROR(IF(L57&lt;&gt;"",L57,'Parâmetros'!$B$6),""))</f>
        <v/>
      </c>
      <c r="V57" s="60">
        <f>IF(B57="","",IFERROR(IF(M57&lt;&gt;"",M57,'Parâmetros'!$B$7),""))</f>
        <v/>
      </c>
      <c r="W57" s="61">
        <f>IF(OR(B57="",K57="",G57&lt;&gt;"Duodécimos"),"",IFERROR(ROUND(K57*S57*U57,'Parâmetros'!$B$13),""))</f>
        <v/>
      </c>
      <c r="X57" s="61">
        <f>IF(OR(B57="",K57="",H57&lt;&gt;"Duodécimos"),"",IFERROR(ROUND(K57*T57*V57,'Parâmetros'!$B$13),""))</f>
        <v/>
      </c>
      <c r="Y57" s="61">
        <f>IF(B57="","",IFERROR(ROUND(SUM(W57:X57),'Parâmetros'!$B$13),""))</f>
        <v/>
      </c>
      <c r="Z57" s="61">
        <f>IF(OR(B57="",K57=""),"",IFERROR(ROUND(K57+Y57,'Parâmetros'!$B$13),""))</f>
        <v/>
      </c>
      <c r="AA57" s="30">
        <f>IF(B57="","",IFERROR(IF(N57&lt;&gt;"",N57,'Parâmetros'!$B$10),""))</f>
        <v/>
      </c>
      <c r="AB57" s="30">
        <f>IF(B57="","",IFERROR(IF(O57&lt;&gt;"",O57,'Parâmetros'!$B$11),""))</f>
        <v/>
      </c>
      <c r="AC57" s="30">
        <f>IF(B57="","",IFERROR(IF(P57&lt;&gt;"",P57,'Parâmetros'!$B$12),""))</f>
        <v/>
      </c>
      <c r="AD57" s="61">
        <f>IF(OR(B57="",Z57="",AA57=""),"",IFERROR(ROUND(Z57*AA57,'Parâmetros'!$B$13),""))</f>
        <v/>
      </c>
      <c r="AE57" s="61">
        <f>IF(OR(B57="",Z57="",AB57=""),"",IFERROR(ROUND(Z57*AB57,'Parâmetros'!$B$13),""))</f>
        <v/>
      </c>
      <c r="AF57" s="61">
        <f>IF(OR(B57="",Z57="",AD57="",AE57=""),"",IFERROR(ROUND(Z57-AD57-AE57,'Parâmetros'!$B$13),""))</f>
        <v/>
      </c>
      <c r="AG57" s="61">
        <f>IF(OR(B57="",Z57="",AC57=""),"",IFERROR(ROUND(Z57*AC57,'Parâmetros'!$B$13),""))</f>
        <v/>
      </c>
      <c r="AH57" s="61">
        <f>IF(OR(B57="",Z57="",AG57=""),"",IFERROR(ROUND(Z57+AG57,'Parâmetros'!$B$13),""))</f>
        <v/>
      </c>
      <c r="AI57" s="31">
        <f>IF(B57="","",IFERROR(IF(Q57="Excluído","Excluído",IF(YEAR(B57)&lt;&gt;'Parâmetros'!$B$4,"Fora do ano",IF(OR(C57="",D57="",E57="",G57="",H57="",K57="",Q57=""),"Dados em falta",IF(OR(IFERROR(COUNTIF('Parâmetros'!$F$4:$F$6,G57),0)=0,IFERROR(COUNTIF('Parâmetros'!$F$4:$F$6,H57),0)=0,IFERROR(COUNTIF('Parâmetros'!$H$4:$H$7,Q57),0)=0),"Rever valores",IF(IFERROR(COUNTIFS($B$8:$B$107,B57,$C$8:$C$107,C57),0)&gt;1,"Duplicado",IF(OR(K57&lt;0,S57="",T57="",U57="",V57="",S57&lt;0,S57&gt;1,T57&lt;0,T57&gt;1,U57&lt;0,U57&gt;1,V57&lt;0,V57&gt;1,AND(AA57&lt;&gt;"",OR(AA57&lt;0,AA57&gt;1)),AND(AB57&lt;&gt;"",OR(AB57&lt;0,AB57&gt;1)),AND(AC57&lt;&gt;"",OR(AC57&lt;0,AC57&gt;1))),"Rever valores",IF(AND(G57&lt;&gt;"Duodécimos",H57&lt;&gt;"Duodécimos"),"Fora do mapa","Pronto"))))))),"Rever período"))</f>
        <v/>
      </c>
    </row>
    <row r="58">
      <c r="A58" s="21">
        <f>IF(B58="","",ROW()-7)</f>
        <v/>
      </c>
      <c r="B58" s="22" t="n"/>
      <c r="C58" s="23" t="n"/>
      <c r="D58" s="24" t="n"/>
      <c r="E58" s="24" t="n"/>
      <c r="F58" s="23" t="n"/>
      <c r="G58" s="23" t="n"/>
      <c r="H58" s="23" t="n"/>
      <c r="I58" s="58" t="n"/>
      <c r="J58" s="58" t="n"/>
      <c r="K58" s="59" t="n"/>
      <c r="L58" s="58" t="n"/>
      <c r="M58" s="58" t="n"/>
      <c r="N58" s="27" t="n"/>
      <c r="O58" s="27" t="n"/>
      <c r="P58" s="27" t="n"/>
      <c r="Q58" s="23" t="n"/>
      <c r="R58" s="24" t="n"/>
      <c r="S58" s="60">
        <f>IF(B58="","",IFERROR(IF(I58&lt;&gt;"",I58,'Parâmetros'!$B$8),""))</f>
        <v/>
      </c>
      <c r="T58" s="60">
        <f>IF(B58="","",IFERROR(IF(J58&lt;&gt;"",J58,'Parâmetros'!$B$9),""))</f>
        <v/>
      </c>
      <c r="U58" s="60">
        <f>IF(B58="","",IFERROR(IF(L58&lt;&gt;"",L58,'Parâmetros'!$B$6),""))</f>
        <v/>
      </c>
      <c r="V58" s="60">
        <f>IF(B58="","",IFERROR(IF(M58&lt;&gt;"",M58,'Parâmetros'!$B$7),""))</f>
        <v/>
      </c>
      <c r="W58" s="61">
        <f>IF(OR(B58="",K58="",G58&lt;&gt;"Duodécimos"),"",IFERROR(ROUND(K58*S58*U58,'Parâmetros'!$B$13),""))</f>
        <v/>
      </c>
      <c r="X58" s="61">
        <f>IF(OR(B58="",K58="",H58&lt;&gt;"Duodécimos"),"",IFERROR(ROUND(K58*T58*V58,'Parâmetros'!$B$13),""))</f>
        <v/>
      </c>
      <c r="Y58" s="61">
        <f>IF(B58="","",IFERROR(ROUND(SUM(W58:X58),'Parâmetros'!$B$13),""))</f>
        <v/>
      </c>
      <c r="Z58" s="61">
        <f>IF(OR(B58="",K58=""),"",IFERROR(ROUND(K58+Y58,'Parâmetros'!$B$13),""))</f>
        <v/>
      </c>
      <c r="AA58" s="30">
        <f>IF(B58="","",IFERROR(IF(N58&lt;&gt;"",N58,'Parâmetros'!$B$10),""))</f>
        <v/>
      </c>
      <c r="AB58" s="30">
        <f>IF(B58="","",IFERROR(IF(O58&lt;&gt;"",O58,'Parâmetros'!$B$11),""))</f>
        <v/>
      </c>
      <c r="AC58" s="30">
        <f>IF(B58="","",IFERROR(IF(P58&lt;&gt;"",P58,'Parâmetros'!$B$12),""))</f>
        <v/>
      </c>
      <c r="AD58" s="61">
        <f>IF(OR(B58="",Z58="",AA58=""),"",IFERROR(ROUND(Z58*AA58,'Parâmetros'!$B$13),""))</f>
        <v/>
      </c>
      <c r="AE58" s="61">
        <f>IF(OR(B58="",Z58="",AB58=""),"",IFERROR(ROUND(Z58*AB58,'Parâmetros'!$B$13),""))</f>
        <v/>
      </c>
      <c r="AF58" s="61">
        <f>IF(OR(B58="",Z58="",AD58="",AE58=""),"",IFERROR(ROUND(Z58-AD58-AE58,'Parâmetros'!$B$13),""))</f>
        <v/>
      </c>
      <c r="AG58" s="61">
        <f>IF(OR(B58="",Z58="",AC58=""),"",IFERROR(ROUND(Z58*AC58,'Parâmetros'!$B$13),""))</f>
        <v/>
      </c>
      <c r="AH58" s="61">
        <f>IF(OR(B58="",Z58="",AG58=""),"",IFERROR(ROUND(Z58+AG58,'Parâmetros'!$B$13),""))</f>
        <v/>
      </c>
      <c r="AI58" s="31">
        <f>IF(B58="","",IFERROR(IF(Q58="Excluído","Excluído",IF(YEAR(B58)&lt;&gt;'Parâmetros'!$B$4,"Fora do ano",IF(OR(C58="",D58="",E58="",G58="",H58="",K58="",Q58=""),"Dados em falta",IF(OR(IFERROR(COUNTIF('Parâmetros'!$F$4:$F$6,G58),0)=0,IFERROR(COUNTIF('Parâmetros'!$F$4:$F$6,H58),0)=0,IFERROR(COUNTIF('Parâmetros'!$H$4:$H$7,Q58),0)=0),"Rever valores",IF(IFERROR(COUNTIFS($B$8:$B$107,B58,$C$8:$C$107,C58),0)&gt;1,"Duplicado",IF(OR(K58&lt;0,S58="",T58="",U58="",V58="",S58&lt;0,S58&gt;1,T58&lt;0,T58&gt;1,U58&lt;0,U58&gt;1,V58&lt;0,V58&gt;1,AND(AA58&lt;&gt;"",OR(AA58&lt;0,AA58&gt;1)),AND(AB58&lt;&gt;"",OR(AB58&lt;0,AB58&gt;1)),AND(AC58&lt;&gt;"",OR(AC58&lt;0,AC58&gt;1))),"Rever valores",IF(AND(G58&lt;&gt;"Duodécimos",H58&lt;&gt;"Duodécimos"),"Fora do mapa","Pronto"))))))),"Rever período"))</f>
        <v/>
      </c>
    </row>
    <row r="59">
      <c r="A59" s="21">
        <f>IF(B59="","",ROW()-7)</f>
        <v/>
      </c>
      <c r="B59" s="22" t="n"/>
      <c r="C59" s="23" t="n"/>
      <c r="D59" s="24" t="n"/>
      <c r="E59" s="24" t="n"/>
      <c r="F59" s="23" t="n"/>
      <c r="G59" s="23" t="n"/>
      <c r="H59" s="23" t="n"/>
      <c r="I59" s="58" t="n"/>
      <c r="J59" s="58" t="n"/>
      <c r="K59" s="59" t="n"/>
      <c r="L59" s="58" t="n"/>
      <c r="M59" s="58" t="n"/>
      <c r="N59" s="27" t="n"/>
      <c r="O59" s="27" t="n"/>
      <c r="P59" s="27" t="n"/>
      <c r="Q59" s="23" t="n"/>
      <c r="R59" s="24" t="n"/>
      <c r="S59" s="60">
        <f>IF(B59="","",IFERROR(IF(I59&lt;&gt;"",I59,'Parâmetros'!$B$8),""))</f>
        <v/>
      </c>
      <c r="T59" s="60">
        <f>IF(B59="","",IFERROR(IF(J59&lt;&gt;"",J59,'Parâmetros'!$B$9),""))</f>
        <v/>
      </c>
      <c r="U59" s="60">
        <f>IF(B59="","",IFERROR(IF(L59&lt;&gt;"",L59,'Parâmetros'!$B$6),""))</f>
        <v/>
      </c>
      <c r="V59" s="60">
        <f>IF(B59="","",IFERROR(IF(M59&lt;&gt;"",M59,'Parâmetros'!$B$7),""))</f>
        <v/>
      </c>
      <c r="W59" s="61">
        <f>IF(OR(B59="",K59="",G59&lt;&gt;"Duodécimos"),"",IFERROR(ROUND(K59*S59*U59,'Parâmetros'!$B$13),""))</f>
        <v/>
      </c>
      <c r="X59" s="61">
        <f>IF(OR(B59="",K59="",H59&lt;&gt;"Duodécimos"),"",IFERROR(ROUND(K59*T59*V59,'Parâmetros'!$B$13),""))</f>
        <v/>
      </c>
      <c r="Y59" s="61">
        <f>IF(B59="","",IFERROR(ROUND(SUM(W59:X59),'Parâmetros'!$B$13),""))</f>
        <v/>
      </c>
      <c r="Z59" s="61">
        <f>IF(OR(B59="",K59=""),"",IFERROR(ROUND(K59+Y59,'Parâmetros'!$B$13),""))</f>
        <v/>
      </c>
      <c r="AA59" s="30">
        <f>IF(B59="","",IFERROR(IF(N59&lt;&gt;"",N59,'Parâmetros'!$B$10),""))</f>
        <v/>
      </c>
      <c r="AB59" s="30">
        <f>IF(B59="","",IFERROR(IF(O59&lt;&gt;"",O59,'Parâmetros'!$B$11),""))</f>
        <v/>
      </c>
      <c r="AC59" s="30">
        <f>IF(B59="","",IFERROR(IF(P59&lt;&gt;"",P59,'Parâmetros'!$B$12),""))</f>
        <v/>
      </c>
      <c r="AD59" s="61">
        <f>IF(OR(B59="",Z59="",AA59=""),"",IFERROR(ROUND(Z59*AA59,'Parâmetros'!$B$13),""))</f>
        <v/>
      </c>
      <c r="AE59" s="61">
        <f>IF(OR(B59="",Z59="",AB59=""),"",IFERROR(ROUND(Z59*AB59,'Parâmetros'!$B$13),""))</f>
        <v/>
      </c>
      <c r="AF59" s="61">
        <f>IF(OR(B59="",Z59="",AD59="",AE59=""),"",IFERROR(ROUND(Z59-AD59-AE59,'Parâmetros'!$B$13),""))</f>
        <v/>
      </c>
      <c r="AG59" s="61">
        <f>IF(OR(B59="",Z59="",AC59=""),"",IFERROR(ROUND(Z59*AC59,'Parâmetros'!$B$13),""))</f>
        <v/>
      </c>
      <c r="AH59" s="61">
        <f>IF(OR(B59="",Z59="",AG59=""),"",IFERROR(ROUND(Z59+AG59,'Parâmetros'!$B$13),""))</f>
        <v/>
      </c>
      <c r="AI59" s="31">
        <f>IF(B59="","",IFERROR(IF(Q59="Excluído","Excluído",IF(YEAR(B59)&lt;&gt;'Parâmetros'!$B$4,"Fora do ano",IF(OR(C59="",D59="",E59="",G59="",H59="",K59="",Q59=""),"Dados em falta",IF(OR(IFERROR(COUNTIF('Parâmetros'!$F$4:$F$6,G59),0)=0,IFERROR(COUNTIF('Parâmetros'!$F$4:$F$6,H59),0)=0,IFERROR(COUNTIF('Parâmetros'!$H$4:$H$7,Q59),0)=0),"Rever valores",IF(IFERROR(COUNTIFS($B$8:$B$107,B59,$C$8:$C$107,C59),0)&gt;1,"Duplicado",IF(OR(K59&lt;0,S59="",T59="",U59="",V59="",S59&lt;0,S59&gt;1,T59&lt;0,T59&gt;1,U59&lt;0,U59&gt;1,V59&lt;0,V59&gt;1,AND(AA59&lt;&gt;"",OR(AA59&lt;0,AA59&gt;1)),AND(AB59&lt;&gt;"",OR(AB59&lt;0,AB59&gt;1)),AND(AC59&lt;&gt;"",OR(AC59&lt;0,AC59&gt;1))),"Rever valores",IF(AND(G59&lt;&gt;"Duodécimos",H59&lt;&gt;"Duodécimos"),"Fora do mapa","Pronto"))))))),"Rever período"))</f>
        <v/>
      </c>
    </row>
    <row r="60">
      <c r="A60" s="21">
        <f>IF(B60="","",ROW()-7)</f>
        <v/>
      </c>
      <c r="B60" s="22" t="n"/>
      <c r="C60" s="23" t="n"/>
      <c r="D60" s="24" t="n"/>
      <c r="E60" s="24" t="n"/>
      <c r="F60" s="23" t="n"/>
      <c r="G60" s="23" t="n"/>
      <c r="H60" s="23" t="n"/>
      <c r="I60" s="58" t="n"/>
      <c r="J60" s="58" t="n"/>
      <c r="K60" s="59" t="n"/>
      <c r="L60" s="58" t="n"/>
      <c r="M60" s="58" t="n"/>
      <c r="N60" s="27" t="n"/>
      <c r="O60" s="27" t="n"/>
      <c r="P60" s="27" t="n"/>
      <c r="Q60" s="23" t="n"/>
      <c r="R60" s="24" t="n"/>
      <c r="S60" s="60">
        <f>IF(B60="","",IFERROR(IF(I60&lt;&gt;"",I60,'Parâmetros'!$B$8),""))</f>
        <v/>
      </c>
      <c r="T60" s="60">
        <f>IF(B60="","",IFERROR(IF(J60&lt;&gt;"",J60,'Parâmetros'!$B$9),""))</f>
        <v/>
      </c>
      <c r="U60" s="60">
        <f>IF(B60="","",IFERROR(IF(L60&lt;&gt;"",L60,'Parâmetros'!$B$6),""))</f>
        <v/>
      </c>
      <c r="V60" s="60">
        <f>IF(B60="","",IFERROR(IF(M60&lt;&gt;"",M60,'Parâmetros'!$B$7),""))</f>
        <v/>
      </c>
      <c r="W60" s="61">
        <f>IF(OR(B60="",K60="",G60&lt;&gt;"Duodécimos"),"",IFERROR(ROUND(K60*S60*U60,'Parâmetros'!$B$13),""))</f>
        <v/>
      </c>
      <c r="X60" s="61">
        <f>IF(OR(B60="",K60="",H60&lt;&gt;"Duodécimos"),"",IFERROR(ROUND(K60*T60*V60,'Parâmetros'!$B$13),""))</f>
        <v/>
      </c>
      <c r="Y60" s="61">
        <f>IF(B60="","",IFERROR(ROUND(SUM(W60:X60),'Parâmetros'!$B$13),""))</f>
        <v/>
      </c>
      <c r="Z60" s="61">
        <f>IF(OR(B60="",K60=""),"",IFERROR(ROUND(K60+Y60,'Parâmetros'!$B$13),""))</f>
        <v/>
      </c>
      <c r="AA60" s="30">
        <f>IF(B60="","",IFERROR(IF(N60&lt;&gt;"",N60,'Parâmetros'!$B$10),""))</f>
        <v/>
      </c>
      <c r="AB60" s="30">
        <f>IF(B60="","",IFERROR(IF(O60&lt;&gt;"",O60,'Parâmetros'!$B$11),""))</f>
        <v/>
      </c>
      <c r="AC60" s="30">
        <f>IF(B60="","",IFERROR(IF(P60&lt;&gt;"",P60,'Parâmetros'!$B$12),""))</f>
        <v/>
      </c>
      <c r="AD60" s="61">
        <f>IF(OR(B60="",Z60="",AA60=""),"",IFERROR(ROUND(Z60*AA60,'Parâmetros'!$B$13),""))</f>
        <v/>
      </c>
      <c r="AE60" s="61">
        <f>IF(OR(B60="",Z60="",AB60=""),"",IFERROR(ROUND(Z60*AB60,'Parâmetros'!$B$13),""))</f>
        <v/>
      </c>
      <c r="AF60" s="61">
        <f>IF(OR(B60="",Z60="",AD60="",AE60=""),"",IFERROR(ROUND(Z60-AD60-AE60,'Parâmetros'!$B$13),""))</f>
        <v/>
      </c>
      <c r="AG60" s="61">
        <f>IF(OR(B60="",Z60="",AC60=""),"",IFERROR(ROUND(Z60*AC60,'Parâmetros'!$B$13),""))</f>
        <v/>
      </c>
      <c r="AH60" s="61">
        <f>IF(OR(B60="",Z60="",AG60=""),"",IFERROR(ROUND(Z60+AG60,'Parâmetros'!$B$13),""))</f>
        <v/>
      </c>
      <c r="AI60" s="31">
        <f>IF(B60="","",IFERROR(IF(Q60="Excluído","Excluído",IF(YEAR(B60)&lt;&gt;'Parâmetros'!$B$4,"Fora do ano",IF(OR(C60="",D60="",E60="",G60="",H60="",K60="",Q60=""),"Dados em falta",IF(OR(IFERROR(COUNTIF('Parâmetros'!$F$4:$F$6,G60),0)=0,IFERROR(COUNTIF('Parâmetros'!$F$4:$F$6,H60),0)=0,IFERROR(COUNTIF('Parâmetros'!$H$4:$H$7,Q60),0)=0),"Rever valores",IF(IFERROR(COUNTIFS($B$8:$B$107,B60,$C$8:$C$107,C60),0)&gt;1,"Duplicado",IF(OR(K60&lt;0,S60="",T60="",U60="",V60="",S60&lt;0,S60&gt;1,T60&lt;0,T60&gt;1,U60&lt;0,U60&gt;1,V60&lt;0,V60&gt;1,AND(AA60&lt;&gt;"",OR(AA60&lt;0,AA60&gt;1)),AND(AB60&lt;&gt;"",OR(AB60&lt;0,AB60&gt;1)),AND(AC60&lt;&gt;"",OR(AC60&lt;0,AC60&gt;1))),"Rever valores",IF(AND(G60&lt;&gt;"Duodécimos",H60&lt;&gt;"Duodécimos"),"Fora do mapa","Pronto"))))))),"Rever período"))</f>
        <v/>
      </c>
    </row>
    <row r="61">
      <c r="A61" s="21">
        <f>IF(B61="","",ROW()-7)</f>
        <v/>
      </c>
      <c r="B61" s="22" t="n"/>
      <c r="C61" s="23" t="n"/>
      <c r="D61" s="24" t="n"/>
      <c r="E61" s="24" t="n"/>
      <c r="F61" s="23" t="n"/>
      <c r="G61" s="23" t="n"/>
      <c r="H61" s="23" t="n"/>
      <c r="I61" s="58" t="n"/>
      <c r="J61" s="58" t="n"/>
      <c r="K61" s="59" t="n"/>
      <c r="L61" s="58" t="n"/>
      <c r="M61" s="58" t="n"/>
      <c r="N61" s="27" t="n"/>
      <c r="O61" s="27" t="n"/>
      <c r="P61" s="27" t="n"/>
      <c r="Q61" s="23" t="n"/>
      <c r="R61" s="24" t="n"/>
      <c r="S61" s="60">
        <f>IF(B61="","",IFERROR(IF(I61&lt;&gt;"",I61,'Parâmetros'!$B$8),""))</f>
        <v/>
      </c>
      <c r="T61" s="60">
        <f>IF(B61="","",IFERROR(IF(J61&lt;&gt;"",J61,'Parâmetros'!$B$9),""))</f>
        <v/>
      </c>
      <c r="U61" s="60">
        <f>IF(B61="","",IFERROR(IF(L61&lt;&gt;"",L61,'Parâmetros'!$B$6),""))</f>
        <v/>
      </c>
      <c r="V61" s="60">
        <f>IF(B61="","",IFERROR(IF(M61&lt;&gt;"",M61,'Parâmetros'!$B$7),""))</f>
        <v/>
      </c>
      <c r="W61" s="61">
        <f>IF(OR(B61="",K61="",G61&lt;&gt;"Duodécimos"),"",IFERROR(ROUND(K61*S61*U61,'Parâmetros'!$B$13),""))</f>
        <v/>
      </c>
      <c r="X61" s="61">
        <f>IF(OR(B61="",K61="",H61&lt;&gt;"Duodécimos"),"",IFERROR(ROUND(K61*T61*V61,'Parâmetros'!$B$13),""))</f>
        <v/>
      </c>
      <c r="Y61" s="61">
        <f>IF(B61="","",IFERROR(ROUND(SUM(W61:X61),'Parâmetros'!$B$13),""))</f>
        <v/>
      </c>
      <c r="Z61" s="61">
        <f>IF(OR(B61="",K61=""),"",IFERROR(ROUND(K61+Y61,'Parâmetros'!$B$13),""))</f>
        <v/>
      </c>
      <c r="AA61" s="30">
        <f>IF(B61="","",IFERROR(IF(N61&lt;&gt;"",N61,'Parâmetros'!$B$10),""))</f>
        <v/>
      </c>
      <c r="AB61" s="30">
        <f>IF(B61="","",IFERROR(IF(O61&lt;&gt;"",O61,'Parâmetros'!$B$11),""))</f>
        <v/>
      </c>
      <c r="AC61" s="30">
        <f>IF(B61="","",IFERROR(IF(P61&lt;&gt;"",P61,'Parâmetros'!$B$12),""))</f>
        <v/>
      </c>
      <c r="AD61" s="61">
        <f>IF(OR(B61="",Z61="",AA61=""),"",IFERROR(ROUND(Z61*AA61,'Parâmetros'!$B$13),""))</f>
        <v/>
      </c>
      <c r="AE61" s="61">
        <f>IF(OR(B61="",Z61="",AB61=""),"",IFERROR(ROUND(Z61*AB61,'Parâmetros'!$B$13),""))</f>
        <v/>
      </c>
      <c r="AF61" s="61">
        <f>IF(OR(B61="",Z61="",AD61="",AE61=""),"",IFERROR(ROUND(Z61-AD61-AE61,'Parâmetros'!$B$13),""))</f>
        <v/>
      </c>
      <c r="AG61" s="61">
        <f>IF(OR(B61="",Z61="",AC61=""),"",IFERROR(ROUND(Z61*AC61,'Parâmetros'!$B$13),""))</f>
        <v/>
      </c>
      <c r="AH61" s="61">
        <f>IF(OR(B61="",Z61="",AG61=""),"",IFERROR(ROUND(Z61+AG61,'Parâmetros'!$B$13),""))</f>
        <v/>
      </c>
      <c r="AI61" s="31">
        <f>IF(B61="","",IFERROR(IF(Q61="Excluído","Excluído",IF(YEAR(B61)&lt;&gt;'Parâmetros'!$B$4,"Fora do ano",IF(OR(C61="",D61="",E61="",G61="",H61="",K61="",Q61=""),"Dados em falta",IF(OR(IFERROR(COUNTIF('Parâmetros'!$F$4:$F$6,G61),0)=0,IFERROR(COUNTIF('Parâmetros'!$F$4:$F$6,H61),0)=0,IFERROR(COUNTIF('Parâmetros'!$H$4:$H$7,Q61),0)=0),"Rever valores",IF(IFERROR(COUNTIFS($B$8:$B$107,B61,$C$8:$C$107,C61),0)&gt;1,"Duplicado",IF(OR(K61&lt;0,S61="",T61="",U61="",V61="",S61&lt;0,S61&gt;1,T61&lt;0,T61&gt;1,U61&lt;0,U61&gt;1,V61&lt;0,V61&gt;1,AND(AA61&lt;&gt;"",OR(AA61&lt;0,AA61&gt;1)),AND(AB61&lt;&gt;"",OR(AB61&lt;0,AB61&gt;1)),AND(AC61&lt;&gt;"",OR(AC61&lt;0,AC61&gt;1))),"Rever valores",IF(AND(G61&lt;&gt;"Duodécimos",H61&lt;&gt;"Duodécimos"),"Fora do mapa","Pronto"))))))),"Rever período"))</f>
        <v/>
      </c>
    </row>
    <row r="62">
      <c r="A62" s="21">
        <f>IF(B62="","",ROW()-7)</f>
        <v/>
      </c>
      <c r="B62" s="22" t="n"/>
      <c r="C62" s="23" t="n"/>
      <c r="D62" s="24" t="n"/>
      <c r="E62" s="24" t="n"/>
      <c r="F62" s="23" t="n"/>
      <c r="G62" s="23" t="n"/>
      <c r="H62" s="23" t="n"/>
      <c r="I62" s="58" t="n"/>
      <c r="J62" s="58" t="n"/>
      <c r="K62" s="59" t="n"/>
      <c r="L62" s="58" t="n"/>
      <c r="M62" s="58" t="n"/>
      <c r="N62" s="27" t="n"/>
      <c r="O62" s="27" t="n"/>
      <c r="P62" s="27" t="n"/>
      <c r="Q62" s="23" t="n"/>
      <c r="R62" s="24" t="n"/>
      <c r="S62" s="60">
        <f>IF(B62="","",IFERROR(IF(I62&lt;&gt;"",I62,'Parâmetros'!$B$8),""))</f>
        <v/>
      </c>
      <c r="T62" s="60">
        <f>IF(B62="","",IFERROR(IF(J62&lt;&gt;"",J62,'Parâmetros'!$B$9),""))</f>
        <v/>
      </c>
      <c r="U62" s="60">
        <f>IF(B62="","",IFERROR(IF(L62&lt;&gt;"",L62,'Parâmetros'!$B$6),""))</f>
        <v/>
      </c>
      <c r="V62" s="60">
        <f>IF(B62="","",IFERROR(IF(M62&lt;&gt;"",M62,'Parâmetros'!$B$7),""))</f>
        <v/>
      </c>
      <c r="W62" s="61">
        <f>IF(OR(B62="",K62="",G62&lt;&gt;"Duodécimos"),"",IFERROR(ROUND(K62*S62*U62,'Parâmetros'!$B$13),""))</f>
        <v/>
      </c>
      <c r="X62" s="61">
        <f>IF(OR(B62="",K62="",H62&lt;&gt;"Duodécimos"),"",IFERROR(ROUND(K62*T62*V62,'Parâmetros'!$B$13),""))</f>
        <v/>
      </c>
      <c r="Y62" s="61">
        <f>IF(B62="","",IFERROR(ROUND(SUM(W62:X62),'Parâmetros'!$B$13),""))</f>
        <v/>
      </c>
      <c r="Z62" s="61">
        <f>IF(OR(B62="",K62=""),"",IFERROR(ROUND(K62+Y62,'Parâmetros'!$B$13),""))</f>
        <v/>
      </c>
      <c r="AA62" s="30">
        <f>IF(B62="","",IFERROR(IF(N62&lt;&gt;"",N62,'Parâmetros'!$B$10),""))</f>
        <v/>
      </c>
      <c r="AB62" s="30">
        <f>IF(B62="","",IFERROR(IF(O62&lt;&gt;"",O62,'Parâmetros'!$B$11),""))</f>
        <v/>
      </c>
      <c r="AC62" s="30">
        <f>IF(B62="","",IFERROR(IF(P62&lt;&gt;"",P62,'Parâmetros'!$B$12),""))</f>
        <v/>
      </c>
      <c r="AD62" s="61">
        <f>IF(OR(B62="",Z62="",AA62=""),"",IFERROR(ROUND(Z62*AA62,'Parâmetros'!$B$13),""))</f>
        <v/>
      </c>
      <c r="AE62" s="61">
        <f>IF(OR(B62="",Z62="",AB62=""),"",IFERROR(ROUND(Z62*AB62,'Parâmetros'!$B$13),""))</f>
        <v/>
      </c>
      <c r="AF62" s="61">
        <f>IF(OR(B62="",Z62="",AD62="",AE62=""),"",IFERROR(ROUND(Z62-AD62-AE62,'Parâmetros'!$B$13),""))</f>
        <v/>
      </c>
      <c r="AG62" s="61">
        <f>IF(OR(B62="",Z62="",AC62=""),"",IFERROR(ROUND(Z62*AC62,'Parâmetros'!$B$13),""))</f>
        <v/>
      </c>
      <c r="AH62" s="61">
        <f>IF(OR(B62="",Z62="",AG62=""),"",IFERROR(ROUND(Z62+AG62,'Parâmetros'!$B$13),""))</f>
        <v/>
      </c>
      <c r="AI62" s="31">
        <f>IF(B62="","",IFERROR(IF(Q62="Excluído","Excluído",IF(YEAR(B62)&lt;&gt;'Parâmetros'!$B$4,"Fora do ano",IF(OR(C62="",D62="",E62="",G62="",H62="",K62="",Q62=""),"Dados em falta",IF(OR(IFERROR(COUNTIF('Parâmetros'!$F$4:$F$6,G62),0)=0,IFERROR(COUNTIF('Parâmetros'!$F$4:$F$6,H62),0)=0,IFERROR(COUNTIF('Parâmetros'!$H$4:$H$7,Q62),0)=0),"Rever valores",IF(IFERROR(COUNTIFS($B$8:$B$107,B62,$C$8:$C$107,C62),0)&gt;1,"Duplicado",IF(OR(K62&lt;0,S62="",T62="",U62="",V62="",S62&lt;0,S62&gt;1,T62&lt;0,T62&gt;1,U62&lt;0,U62&gt;1,V62&lt;0,V62&gt;1,AND(AA62&lt;&gt;"",OR(AA62&lt;0,AA62&gt;1)),AND(AB62&lt;&gt;"",OR(AB62&lt;0,AB62&gt;1)),AND(AC62&lt;&gt;"",OR(AC62&lt;0,AC62&gt;1))),"Rever valores",IF(AND(G62&lt;&gt;"Duodécimos",H62&lt;&gt;"Duodécimos"),"Fora do mapa","Pronto"))))))),"Rever período"))</f>
        <v/>
      </c>
    </row>
    <row r="63">
      <c r="A63" s="21">
        <f>IF(B63="","",ROW()-7)</f>
        <v/>
      </c>
      <c r="B63" s="22" t="n"/>
      <c r="C63" s="23" t="n"/>
      <c r="D63" s="24" t="n"/>
      <c r="E63" s="24" t="n"/>
      <c r="F63" s="23" t="n"/>
      <c r="G63" s="23" t="n"/>
      <c r="H63" s="23" t="n"/>
      <c r="I63" s="58" t="n"/>
      <c r="J63" s="58" t="n"/>
      <c r="K63" s="59" t="n"/>
      <c r="L63" s="58" t="n"/>
      <c r="M63" s="58" t="n"/>
      <c r="N63" s="27" t="n"/>
      <c r="O63" s="27" t="n"/>
      <c r="P63" s="27" t="n"/>
      <c r="Q63" s="23" t="n"/>
      <c r="R63" s="24" t="n"/>
      <c r="S63" s="60">
        <f>IF(B63="","",IFERROR(IF(I63&lt;&gt;"",I63,'Parâmetros'!$B$8),""))</f>
        <v/>
      </c>
      <c r="T63" s="60">
        <f>IF(B63="","",IFERROR(IF(J63&lt;&gt;"",J63,'Parâmetros'!$B$9),""))</f>
        <v/>
      </c>
      <c r="U63" s="60">
        <f>IF(B63="","",IFERROR(IF(L63&lt;&gt;"",L63,'Parâmetros'!$B$6),""))</f>
        <v/>
      </c>
      <c r="V63" s="60">
        <f>IF(B63="","",IFERROR(IF(M63&lt;&gt;"",M63,'Parâmetros'!$B$7),""))</f>
        <v/>
      </c>
      <c r="W63" s="61">
        <f>IF(OR(B63="",K63="",G63&lt;&gt;"Duodécimos"),"",IFERROR(ROUND(K63*S63*U63,'Parâmetros'!$B$13),""))</f>
        <v/>
      </c>
      <c r="X63" s="61">
        <f>IF(OR(B63="",K63="",H63&lt;&gt;"Duodécimos"),"",IFERROR(ROUND(K63*T63*V63,'Parâmetros'!$B$13),""))</f>
        <v/>
      </c>
      <c r="Y63" s="61">
        <f>IF(B63="","",IFERROR(ROUND(SUM(W63:X63),'Parâmetros'!$B$13),""))</f>
        <v/>
      </c>
      <c r="Z63" s="61">
        <f>IF(OR(B63="",K63=""),"",IFERROR(ROUND(K63+Y63,'Parâmetros'!$B$13),""))</f>
        <v/>
      </c>
      <c r="AA63" s="30">
        <f>IF(B63="","",IFERROR(IF(N63&lt;&gt;"",N63,'Parâmetros'!$B$10),""))</f>
        <v/>
      </c>
      <c r="AB63" s="30">
        <f>IF(B63="","",IFERROR(IF(O63&lt;&gt;"",O63,'Parâmetros'!$B$11),""))</f>
        <v/>
      </c>
      <c r="AC63" s="30">
        <f>IF(B63="","",IFERROR(IF(P63&lt;&gt;"",P63,'Parâmetros'!$B$12),""))</f>
        <v/>
      </c>
      <c r="AD63" s="61">
        <f>IF(OR(B63="",Z63="",AA63=""),"",IFERROR(ROUND(Z63*AA63,'Parâmetros'!$B$13),""))</f>
        <v/>
      </c>
      <c r="AE63" s="61">
        <f>IF(OR(B63="",Z63="",AB63=""),"",IFERROR(ROUND(Z63*AB63,'Parâmetros'!$B$13),""))</f>
        <v/>
      </c>
      <c r="AF63" s="61">
        <f>IF(OR(B63="",Z63="",AD63="",AE63=""),"",IFERROR(ROUND(Z63-AD63-AE63,'Parâmetros'!$B$13),""))</f>
        <v/>
      </c>
      <c r="AG63" s="61">
        <f>IF(OR(B63="",Z63="",AC63=""),"",IFERROR(ROUND(Z63*AC63,'Parâmetros'!$B$13),""))</f>
        <v/>
      </c>
      <c r="AH63" s="61">
        <f>IF(OR(B63="",Z63="",AG63=""),"",IFERROR(ROUND(Z63+AG63,'Parâmetros'!$B$13),""))</f>
        <v/>
      </c>
      <c r="AI63" s="31">
        <f>IF(B63="","",IFERROR(IF(Q63="Excluído","Excluído",IF(YEAR(B63)&lt;&gt;'Parâmetros'!$B$4,"Fora do ano",IF(OR(C63="",D63="",E63="",G63="",H63="",K63="",Q63=""),"Dados em falta",IF(OR(IFERROR(COUNTIF('Parâmetros'!$F$4:$F$6,G63),0)=0,IFERROR(COUNTIF('Parâmetros'!$F$4:$F$6,H63),0)=0,IFERROR(COUNTIF('Parâmetros'!$H$4:$H$7,Q63),0)=0),"Rever valores",IF(IFERROR(COUNTIFS($B$8:$B$107,B63,$C$8:$C$107,C63),0)&gt;1,"Duplicado",IF(OR(K63&lt;0,S63="",T63="",U63="",V63="",S63&lt;0,S63&gt;1,T63&lt;0,T63&gt;1,U63&lt;0,U63&gt;1,V63&lt;0,V63&gt;1,AND(AA63&lt;&gt;"",OR(AA63&lt;0,AA63&gt;1)),AND(AB63&lt;&gt;"",OR(AB63&lt;0,AB63&gt;1)),AND(AC63&lt;&gt;"",OR(AC63&lt;0,AC63&gt;1))),"Rever valores",IF(AND(G63&lt;&gt;"Duodécimos",H63&lt;&gt;"Duodécimos"),"Fora do mapa","Pronto"))))))),"Rever período"))</f>
        <v/>
      </c>
    </row>
    <row r="64">
      <c r="A64" s="21">
        <f>IF(B64="","",ROW()-7)</f>
        <v/>
      </c>
      <c r="B64" s="22" t="n"/>
      <c r="C64" s="23" t="n"/>
      <c r="D64" s="24" t="n"/>
      <c r="E64" s="24" t="n"/>
      <c r="F64" s="23" t="n"/>
      <c r="G64" s="23" t="n"/>
      <c r="H64" s="23" t="n"/>
      <c r="I64" s="58" t="n"/>
      <c r="J64" s="58" t="n"/>
      <c r="K64" s="59" t="n"/>
      <c r="L64" s="58" t="n"/>
      <c r="M64" s="58" t="n"/>
      <c r="N64" s="27" t="n"/>
      <c r="O64" s="27" t="n"/>
      <c r="P64" s="27" t="n"/>
      <c r="Q64" s="23" t="n"/>
      <c r="R64" s="24" t="n"/>
      <c r="S64" s="60">
        <f>IF(B64="","",IFERROR(IF(I64&lt;&gt;"",I64,'Parâmetros'!$B$8),""))</f>
        <v/>
      </c>
      <c r="T64" s="60">
        <f>IF(B64="","",IFERROR(IF(J64&lt;&gt;"",J64,'Parâmetros'!$B$9),""))</f>
        <v/>
      </c>
      <c r="U64" s="60">
        <f>IF(B64="","",IFERROR(IF(L64&lt;&gt;"",L64,'Parâmetros'!$B$6),""))</f>
        <v/>
      </c>
      <c r="V64" s="60">
        <f>IF(B64="","",IFERROR(IF(M64&lt;&gt;"",M64,'Parâmetros'!$B$7),""))</f>
        <v/>
      </c>
      <c r="W64" s="61">
        <f>IF(OR(B64="",K64="",G64&lt;&gt;"Duodécimos"),"",IFERROR(ROUND(K64*S64*U64,'Parâmetros'!$B$13),""))</f>
        <v/>
      </c>
      <c r="X64" s="61">
        <f>IF(OR(B64="",K64="",H64&lt;&gt;"Duodécimos"),"",IFERROR(ROUND(K64*T64*V64,'Parâmetros'!$B$13),""))</f>
        <v/>
      </c>
      <c r="Y64" s="61">
        <f>IF(B64="","",IFERROR(ROUND(SUM(W64:X64),'Parâmetros'!$B$13),""))</f>
        <v/>
      </c>
      <c r="Z64" s="61">
        <f>IF(OR(B64="",K64=""),"",IFERROR(ROUND(K64+Y64,'Parâmetros'!$B$13),""))</f>
        <v/>
      </c>
      <c r="AA64" s="30">
        <f>IF(B64="","",IFERROR(IF(N64&lt;&gt;"",N64,'Parâmetros'!$B$10),""))</f>
        <v/>
      </c>
      <c r="AB64" s="30">
        <f>IF(B64="","",IFERROR(IF(O64&lt;&gt;"",O64,'Parâmetros'!$B$11),""))</f>
        <v/>
      </c>
      <c r="AC64" s="30">
        <f>IF(B64="","",IFERROR(IF(P64&lt;&gt;"",P64,'Parâmetros'!$B$12),""))</f>
        <v/>
      </c>
      <c r="AD64" s="61">
        <f>IF(OR(B64="",Z64="",AA64=""),"",IFERROR(ROUND(Z64*AA64,'Parâmetros'!$B$13),""))</f>
        <v/>
      </c>
      <c r="AE64" s="61">
        <f>IF(OR(B64="",Z64="",AB64=""),"",IFERROR(ROUND(Z64*AB64,'Parâmetros'!$B$13),""))</f>
        <v/>
      </c>
      <c r="AF64" s="61">
        <f>IF(OR(B64="",Z64="",AD64="",AE64=""),"",IFERROR(ROUND(Z64-AD64-AE64,'Parâmetros'!$B$13),""))</f>
        <v/>
      </c>
      <c r="AG64" s="61">
        <f>IF(OR(B64="",Z64="",AC64=""),"",IFERROR(ROUND(Z64*AC64,'Parâmetros'!$B$13),""))</f>
        <v/>
      </c>
      <c r="AH64" s="61">
        <f>IF(OR(B64="",Z64="",AG64=""),"",IFERROR(ROUND(Z64+AG64,'Parâmetros'!$B$13),""))</f>
        <v/>
      </c>
      <c r="AI64" s="31">
        <f>IF(B64="","",IFERROR(IF(Q64="Excluído","Excluído",IF(YEAR(B64)&lt;&gt;'Parâmetros'!$B$4,"Fora do ano",IF(OR(C64="",D64="",E64="",G64="",H64="",K64="",Q64=""),"Dados em falta",IF(OR(IFERROR(COUNTIF('Parâmetros'!$F$4:$F$6,G64),0)=0,IFERROR(COUNTIF('Parâmetros'!$F$4:$F$6,H64),0)=0,IFERROR(COUNTIF('Parâmetros'!$H$4:$H$7,Q64),0)=0),"Rever valores",IF(IFERROR(COUNTIFS($B$8:$B$107,B64,$C$8:$C$107,C64),0)&gt;1,"Duplicado",IF(OR(K64&lt;0,S64="",T64="",U64="",V64="",S64&lt;0,S64&gt;1,T64&lt;0,T64&gt;1,U64&lt;0,U64&gt;1,V64&lt;0,V64&gt;1,AND(AA64&lt;&gt;"",OR(AA64&lt;0,AA64&gt;1)),AND(AB64&lt;&gt;"",OR(AB64&lt;0,AB64&gt;1)),AND(AC64&lt;&gt;"",OR(AC64&lt;0,AC64&gt;1))),"Rever valores",IF(AND(G64&lt;&gt;"Duodécimos",H64&lt;&gt;"Duodécimos"),"Fora do mapa","Pronto"))))))),"Rever período"))</f>
        <v/>
      </c>
    </row>
    <row r="65">
      <c r="A65" s="21">
        <f>IF(B65="","",ROW()-7)</f>
        <v/>
      </c>
      <c r="B65" s="22" t="n"/>
      <c r="C65" s="23" t="n"/>
      <c r="D65" s="24" t="n"/>
      <c r="E65" s="24" t="n"/>
      <c r="F65" s="23" t="n"/>
      <c r="G65" s="23" t="n"/>
      <c r="H65" s="23" t="n"/>
      <c r="I65" s="58" t="n"/>
      <c r="J65" s="58" t="n"/>
      <c r="K65" s="59" t="n"/>
      <c r="L65" s="58" t="n"/>
      <c r="M65" s="58" t="n"/>
      <c r="N65" s="27" t="n"/>
      <c r="O65" s="27" t="n"/>
      <c r="P65" s="27" t="n"/>
      <c r="Q65" s="23" t="n"/>
      <c r="R65" s="24" t="n"/>
      <c r="S65" s="60">
        <f>IF(B65="","",IFERROR(IF(I65&lt;&gt;"",I65,'Parâmetros'!$B$8),""))</f>
        <v/>
      </c>
      <c r="T65" s="60">
        <f>IF(B65="","",IFERROR(IF(J65&lt;&gt;"",J65,'Parâmetros'!$B$9),""))</f>
        <v/>
      </c>
      <c r="U65" s="60">
        <f>IF(B65="","",IFERROR(IF(L65&lt;&gt;"",L65,'Parâmetros'!$B$6),""))</f>
        <v/>
      </c>
      <c r="V65" s="60">
        <f>IF(B65="","",IFERROR(IF(M65&lt;&gt;"",M65,'Parâmetros'!$B$7),""))</f>
        <v/>
      </c>
      <c r="W65" s="61">
        <f>IF(OR(B65="",K65="",G65&lt;&gt;"Duodécimos"),"",IFERROR(ROUND(K65*S65*U65,'Parâmetros'!$B$13),""))</f>
        <v/>
      </c>
      <c r="X65" s="61">
        <f>IF(OR(B65="",K65="",H65&lt;&gt;"Duodécimos"),"",IFERROR(ROUND(K65*T65*V65,'Parâmetros'!$B$13),""))</f>
        <v/>
      </c>
      <c r="Y65" s="61">
        <f>IF(B65="","",IFERROR(ROUND(SUM(W65:X65),'Parâmetros'!$B$13),""))</f>
        <v/>
      </c>
      <c r="Z65" s="61">
        <f>IF(OR(B65="",K65=""),"",IFERROR(ROUND(K65+Y65,'Parâmetros'!$B$13),""))</f>
        <v/>
      </c>
      <c r="AA65" s="30">
        <f>IF(B65="","",IFERROR(IF(N65&lt;&gt;"",N65,'Parâmetros'!$B$10),""))</f>
        <v/>
      </c>
      <c r="AB65" s="30">
        <f>IF(B65="","",IFERROR(IF(O65&lt;&gt;"",O65,'Parâmetros'!$B$11),""))</f>
        <v/>
      </c>
      <c r="AC65" s="30">
        <f>IF(B65="","",IFERROR(IF(P65&lt;&gt;"",P65,'Parâmetros'!$B$12),""))</f>
        <v/>
      </c>
      <c r="AD65" s="61">
        <f>IF(OR(B65="",Z65="",AA65=""),"",IFERROR(ROUND(Z65*AA65,'Parâmetros'!$B$13),""))</f>
        <v/>
      </c>
      <c r="AE65" s="61">
        <f>IF(OR(B65="",Z65="",AB65=""),"",IFERROR(ROUND(Z65*AB65,'Parâmetros'!$B$13),""))</f>
        <v/>
      </c>
      <c r="AF65" s="61">
        <f>IF(OR(B65="",Z65="",AD65="",AE65=""),"",IFERROR(ROUND(Z65-AD65-AE65,'Parâmetros'!$B$13),""))</f>
        <v/>
      </c>
      <c r="AG65" s="61">
        <f>IF(OR(B65="",Z65="",AC65=""),"",IFERROR(ROUND(Z65*AC65,'Parâmetros'!$B$13),""))</f>
        <v/>
      </c>
      <c r="AH65" s="61">
        <f>IF(OR(B65="",Z65="",AG65=""),"",IFERROR(ROUND(Z65+AG65,'Parâmetros'!$B$13),""))</f>
        <v/>
      </c>
      <c r="AI65" s="31">
        <f>IF(B65="","",IFERROR(IF(Q65="Excluído","Excluído",IF(YEAR(B65)&lt;&gt;'Parâmetros'!$B$4,"Fora do ano",IF(OR(C65="",D65="",E65="",G65="",H65="",K65="",Q65=""),"Dados em falta",IF(OR(IFERROR(COUNTIF('Parâmetros'!$F$4:$F$6,G65),0)=0,IFERROR(COUNTIF('Parâmetros'!$F$4:$F$6,H65),0)=0,IFERROR(COUNTIF('Parâmetros'!$H$4:$H$7,Q65),0)=0),"Rever valores",IF(IFERROR(COUNTIFS($B$8:$B$107,B65,$C$8:$C$107,C65),0)&gt;1,"Duplicado",IF(OR(K65&lt;0,S65="",T65="",U65="",V65="",S65&lt;0,S65&gt;1,T65&lt;0,T65&gt;1,U65&lt;0,U65&gt;1,V65&lt;0,V65&gt;1,AND(AA65&lt;&gt;"",OR(AA65&lt;0,AA65&gt;1)),AND(AB65&lt;&gt;"",OR(AB65&lt;0,AB65&gt;1)),AND(AC65&lt;&gt;"",OR(AC65&lt;0,AC65&gt;1))),"Rever valores",IF(AND(G65&lt;&gt;"Duodécimos",H65&lt;&gt;"Duodécimos"),"Fora do mapa","Pronto"))))))),"Rever período"))</f>
        <v/>
      </c>
    </row>
    <row r="66">
      <c r="A66" s="21">
        <f>IF(B66="","",ROW()-7)</f>
        <v/>
      </c>
      <c r="B66" s="22" t="n"/>
      <c r="C66" s="23" t="n"/>
      <c r="D66" s="24" t="n"/>
      <c r="E66" s="24" t="n"/>
      <c r="F66" s="23" t="n"/>
      <c r="G66" s="23" t="n"/>
      <c r="H66" s="23" t="n"/>
      <c r="I66" s="58" t="n"/>
      <c r="J66" s="58" t="n"/>
      <c r="K66" s="59" t="n"/>
      <c r="L66" s="58" t="n"/>
      <c r="M66" s="58" t="n"/>
      <c r="N66" s="27" t="n"/>
      <c r="O66" s="27" t="n"/>
      <c r="P66" s="27" t="n"/>
      <c r="Q66" s="23" t="n"/>
      <c r="R66" s="24" t="n"/>
      <c r="S66" s="60">
        <f>IF(B66="","",IFERROR(IF(I66&lt;&gt;"",I66,'Parâmetros'!$B$8),""))</f>
        <v/>
      </c>
      <c r="T66" s="60">
        <f>IF(B66="","",IFERROR(IF(J66&lt;&gt;"",J66,'Parâmetros'!$B$9),""))</f>
        <v/>
      </c>
      <c r="U66" s="60">
        <f>IF(B66="","",IFERROR(IF(L66&lt;&gt;"",L66,'Parâmetros'!$B$6),""))</f>
        <v/>
      </c>
      <c r="V66" s="60">
        <f>IF(B66="","",IFERROR(IF(M66&lt;&gt;"",M66,'Parâmetros'!$B$7),""))</f>
        <v/>
      </c>
      <c r="W66" s="61">
        <f>IF(OR(B66="",K66="",G66&lt;&gt;"Duodécimos"),"",IFERROR(ROUND(K66*S66*U66,'Parâmetros'!$B$13),""))</f>
        <v/>
      </c>
      <c r="X66" s="61">
        <f>IF(OR(B66="",K66="",H66&lt;&gt;"Duodécimos"),"",IFERROR(ROUND(K66*T66*V66,'Parâmetros'!$B$13),""))</f>
        <v/>
      </c>
      <c r="Y66" s="61">
        <f>IF(B66="","",IFERROR(ROUND(SUM(W66:X66),'Parâmetros'!$B$13),""))</f>
        <v/>
      </c>
      <c r="Z66" s="61">
        <f>IF(OR(B66="",K66=""),"",IFERROR(ROUND(K66+Y66,'Parâmetros'!$B$13),""))</f>
        <v/>
      </c>
      <c r="AA66" s="30">
        <f>IF(B66="","",IFERROR(IF(N66&lt;&gt;"",N66,'Parâmetros'!$B$10),""))</f>
        <v/>
      </c>
      <c r="AB66" s="30">
        <f>IF(B66="","",IFERROR(IF(O66&lt;&gt;"",O66,'Parâmetros'!$B$11),""))</f>
        <v/>
      </c>
      <c r="AC66" s="30">
        <f>IF(B66="","",IFERROR(IF(P66&lt;&gt;"",P66,'Parâmetros'!$B$12),""))</f>
        <v/>
      </c>
      <c r="AD66" s="61">
        <f>IF(OR(B66="",Z66="",AA66=""),"",IFERROR(ROUND(Z66*AA66,'Parâmetros'!$B$13),""))</f>
        <v/>
      </c>
      <c r="AE66" s="61">
        <f>IF(OR(B66="",Z66="",AB66=""),"",IFERROR(ROUND(Z66*AB66,'Parâmetros'!$B$13),""))</f>
        <v/>
      </c>
      <c r="AF66" s="61">
        <f>IF(OR(B66="",Z66="",AD66="",AE66=""),"",IFERROR(ROUND(Z66-AD66-AE66,'Parâmetros'!$B$13),""))</f>
        <v/>
      </c>
      <c r="AG66" s="61">
        <f>IF(OR(B66="",Z66="",AC66=""),"",IFERROR(ROUND(Z66*AC66,'Parâmetros'!$B$13),""))</f>
        <v/>
      </c>
      <c r="AH66" s="61">
        <f>IF(OR(B66="",Z66="",AG66=""),"",IFERROR(ROUND(Z66+AG66,'Parâmetros'!$B$13),""))</f>
        <v/>
      </c>
      <c r="AI66" s="31">
        <f>IF(B66="","",IFERROR(IF(Q66="Excluído","Excluído",IF(YEAR(B66)&lt;&gt;'Parâmetros'!$B$4,"Fora do ano",IF(OR(C66="",D66="",E66="",G66="",H66="",K66="",Q66=""),"Dados em falta",IF(OR(IFERROR(COUNTIF('Parâmetros'!$F$4:$F$6,G66),0)=0,IFERROR(COUNTIF('Parâmetros'!$F$4:$F$6,H66),0)=0,IFERROR(COUNTIF('Parâmetros'!$H$4:$H$7,Q66),0)=0),"Rever valores",IF(IFERROR(COUNTIFS($B$8:$B$107,B66,$C$8:$C$107,C66),0)&gt;1,"Duplicado",IF(OR(K66&lt;0,S66="",T66="",U66="",V66="",S66&lt;0,S66&gt;1,T66&lt;0,T66&gt;1,U66&lt;0,U66&gt;1,V66&lt;0,V66&gt;1,AND(AA66&lt;&gt;"",OR(AA66&lt;0,AA66&gt;1)),AND(AB66&lt;&gt;"",OR(AB66&lt;0,AB66&gt;1)),AND(AC66&lt;&gt;"",OR(AC66&lt;0,AC66&gt;1))),"Rever valores",IF(AND(G66&lt;&gt;"Duodécimos",H66&lt;&gt;"Duodécimos"),"Fora do mapa","Pronto"))))))),"Rever período"))</f>
        <v/>
      </c>
    </row>
    <row r="67">
      <c r="A67" s="21">
        <f>IF(B67="","",ROW()-7)</f>
        <v/>
      </c>
      <c r="B67" s="22" t="n"/>
      <c r="C67" s="23" t="n"/>
      <c r="D67" s="24" t="n"/>
      <c r="E67" s="24" t="n"/>
      <c r="F67" s="23" t="n"/>
      <c r="G67" s="23" t="n"/>
      <c r="H67" s="23" t="n"/>
      <c r="I67" s="58" t="n"/>
      <c r="J67" s="58" t="n"/>
      <c r="K67" s="59" t="n"/>
      <c r="L67" s="58" t="n"/>
      <c r="M67" s="58" t="n"/>
      <c r="N67" s="27" t="n"/>
      <c r="O67" s="27" t="n"/>
      <c r="P67" s="27" t="n"/>
      <c r="Q67" s="23" t="n"/>
      <c r="R67" s="24" t="n"/>
      <c r="S67" s="60">
        <f>IF(B67="","",IFERROR(IF(I67&lt;&gt;"",I67,'Parâmetros'!$B$8),""))</f>
        <v/>
      </c>
      <c r="T67" s="60">
        <f>IF(B67="","",IFERROR(IF(J67&lt;&gt;"",J67,'Parâmetros'!$B$9),""))</f>
        <v/>
      </c>
      <c r="U67" s="60">
        <f>IF(B67="","",IFERROR(IF(L67&lt;&gt;"",L67,'Parâmetros'!$B$6),""))</f>
        <v/>
      </c>
      <c r="V67" s="60">
        <f>IF(B67="","",IFERROR(IF(M67&lt;&gt;"",M67,'Parâmetros'!$B$7),""))</f>
        <v/>
      </c>
      <c r="W67" s="61">
        <f>IF(OR(B67="",K67="",G67&lt;&gt;"Duodécimos"),"",IFERROR(ROUND(K67*S67*U67,'Parâmetros'!$B$13),""))</f>
        <v/>
      </c>
      <c r="X67" s="61">
        <f>IF(OR(B67="",K67="",H67&lt;&gt;"Duodécimos"),"",IFERROR(ROUND(K67*T67*V67,'Parâmetros'!$B$13),""))</f>
        <v/>
      </c>
      <c r="Y67" s="61">
        <f>IF(B67="","",IFERROR(ROUND(SUM(W67:X67),'Parâmetros'!$B$13),""))</f>
        <v/>
      </c>
      <c r="Z67" s="61">
        <f>IF(OR(B67="",K67=""),"",IFERROR(ROUND(K67+Y67,'Parâmetros'!$B$13),""))</f>
        <v/>
      </c>
      <c r="AA67" s="30">
        <f>IF(B67="","",IFERROR(IF(N67&lt;&gt;"",N67,'Parâmetros'!$B$10),""))</f>
        <v/>
      </c>
      <c r="AB67" s="30">
        <f>IF(B67="","",IFERROR(IF(O67&lt;&gt;"",O67,'Parâmetros'!$B$11),""))</f>
        <v/>
      </c>
      <c r="AC67" s="30">
        <f>IF(B67="","",IFERROR(IF(P67&lt;&gt;"",P67,'Parâmetros'!$B$12),""))</f>
        <v/>
      </c>
      <c r="AD67" s="61">
        <f>IF(OR(B67="",Z67="",AA67=""),"",IFERROR(ROUND(Z67*AA67,'Parâmetros'!$B$13),""))</f>
        <v/>
      </c>
      <c r="AE67" s="61">
        <f>IF(OR(B67="",Z67="",AB67=""),"",IFERROR(ROUND(Z67*AB67,'Parâmetros'!$B$13),""))</f>
        <v/>
      </c>
      <c r="AF67" s="61">
        <f>IF(OR(B67="",Z67="",AD67="",AE67=""),"",IFERROR(ROUND(Z67-AD67-AE67,'Parâmetros'!$B$13),""))</f>
        <v/>
      </c>
      <c r="AG67" s="61">
        <f>IF(OR(B67="",Z67="",AC67=""),"",IFERROR(ROUND(Z67*AC67,'Parâmetros'!$B$13),""))</f>
        <v/>
      </c>
      <c r="AH67" s="61">
        <f>IF(OR(B67="",Z67="",AG67=""),"",IFERROR(ROUND(Z67+AG67,'Parâmetros'!$B$13),""))</f>
        <v/>
      </c>
      <c r="AI67" s="31">
        <f>IF(B67="","",IFERROR(IF(Q67="Excluído","Excluído",IF(YEAR(B67)&lt;&gt;'Parâmetros'!$B$4,"Fora do ano",IF(OR(C67="",D67="",E67="",G67="",H67="",K67="",Q67=""),"Dados em falta",IF(OR(IFERROR(COUNTIF('Parâmetros'!$F$4:$F$6,G67),0)=0,IFERROR(COUNTIF('Parâmetros'!$F$4:$F$6,H67),0)=0,IFERROR(COUNTIF('Parâmetros'!$H$4:$H$7,Q67),0)=0),"Rever valores",IF(IFERROR(COUNTIFS($B$8:$B$107,B67,$C$8:$C$107,C67),0)&gt;1,"Duplicado",IF(OR(K67&lt;0,S67="",T67="",U67="",V67="",S67&lt;0,S67&gt;1,T67&lt;0,T67&gt;1,U67&lt;0,U67&gt;1,V67&lt;0,V67&gt;1,AND(AA67&lt;&gt;"",OR(AA67&lt;0,AA67&gt;1)),AND(AB67&lt;&gt;"",OR(AB67&lt;0,AB67&gt;1)),AND(AC67&lt;&gt;"",OR(AC67&lt;0,AC67&gt;1))),"Rever valores",IF(AND(G67&lt;&gt;"Duodécimos",H67&lt;&gt;"Duodécimos"),"Fora do mapa","Pronto"))))))),"Rever período"))</f>
        <v/>
      </c>
    </row>
    <row r="68">
      <c r="A68" s="21">
        <f>IF(B68="","",ROW()-7)</f>
        <v/>
      </c>
      <c r="B68" s="22" t="n"/>
      <c r="C68" s="23" t="n"/>
      <c r="D68" s="24" t="n"/>
      <c r="E68" s="24" t="n"/>
      <c r="F68" s="23" t="n"/>
      <c r="G68" s="23" t="n"/>
      <c r="H68" s="23" t="n"/>
      <c r="I68" s="58" t="n"/>
      <c r="J68" s="58" t="n"/>
      <c r="K68" s="59" t="n"/>
      <c r="L68" s="58" t="n"/>
      <c r="M68" s="58" t="n"/>
      <c r="N68" s="27" t="n"/>
      <c r="O68" s="27" t="n"/>
      <c r="P68" s="27" t="n"/>
      <c r="Q68" s="23" t="n"/>
      <c r="R68" s="24" t="n"/>
      <c r="S68" s="60">
        <f>IF(B68="","",IFERROR(IF(I68&lt;&gt;"",I68,'Parâmetros'!$B$8),""))</f>
        <v/>
      </c>
      <c r="T68" s="60">
        <f>IF(B68="","",IFERROR(IF(J68&lt;&gt;"",J68,'Parâmetros'!$B$9),""))</f>
        <v/>
      </c>
      <c r="U68" s="60">
        <f>IF(B68="","",IFERROR(IF(L68&lt;&gt;"",L68,'Parâmetros'!$B$6),""))</f>
        <v/>
      </c>
      <c r="V68" s="60">
        <f>IF(B68="","",IFERROR(IF(M68&lt;&gt;"",M68,'Parâmetros'!$B$7),""))</f>
        <v/>
      </c>
      <c r="W68" s="61">
        <f>IF(OR(B68="",K68="",G68&lt;&gt;"Duodécimos"),"",IFERROR(ROUND(K68*S68*U68,'Parâmetros'!$B$13),""))</f>
        <v/>
      </c>
      <c r="X68" s="61">
        <f>IF(OR(B68="",K68="",H68&lt;&gt;"Duodécimos"),"",IFERROR(ROUND(K68*T68*V68,'Parâmetros'!$B$13),""))</f>
        <v/>
      </c>
      <c r="Y68" s="61">
        <f>IF(B68="","",IFERROR(ROUND(SUM(W68:X68),'Parâmetros'!$B$13),""))</f>
        <v/>
      </c>
      <c r="Z68" s="61">
        <f>IF(OR(B68="",K68=""),"",IFERROR(ROUND(K68+Y68,'Parâmetros'!$B$13),""))</f>
        <v/>
      </c>
      <c r="AA68" s="30">
        <f>IF(B68="","",IFERROR(IF(N68&lt;&gt;"",N68,'Parâmetros'!$B$10),""))</f>
        <v/>
      </c>
      <c r="AB68" s="30">
        <f>IF(B68="","",IFERROR(IF(O68&lt;&gt;"",O68,'Parâmetros'!$B$11),""))</f>
        <v/>
      </c>
      <c r="AC68" s="30">
        <f>IF(B68="","",IFERROR(IF(P68&lt;&gt;"",P68,'Parâmetros'!$B$12),""))</f>
        <v/>
      </c>
      <c r="AD68" s="61">
        <f>IF(OR(B68="",Z68="",AA68=""),"",IFERROR(ROUND(Z68*AA68,'Parâmetros'!$B$13),""))</f>
        <v/>
      </c>
      <c r="AE68" s="61">
        <f>IF(OR(B68="",Z68="",AB68=""),"",IFERROR(ROUND(Z68*AB68,'Parâmetros'!$B$13),""))</f>
        <v/>
      </c>
      <c r="AF68" s="61">
        <f>IF(OR(B68="",Z68="",AD68="",AE68=""),"",IFERROR(ROUND(Z68-AD68-AE68,'Parâmetros'!$B$13),""))</f>
        <v/>
      </c>
      <c r="AG68" s="61">
        <f>IF(OR(B68="",Z68="",AC68=""),"",IFERROR(ROUND(Z68*AC68,'Parâmetros'!$B$13),""))</f>
        <v/>
      </c>
      <c r="AH68" s="61">
        <f>IF(OR(B68="",Z68="",AG68=""),"",IFERROR(ROUND(Z68+AG68,'Parâmetros'!$B$13),""))</f>
        <v/>
      </c>
      <c r="AI68" s="31">
        <f>IF(B68="","",IFERROR(IF(Q68="Excluído","Excluído",IF(YEAR(B68)&lt;&gt;'Parâmetros'!$B$4,"Fora do ano",IF(OR(C68="",D68="",E68="",G68="",H68="",K68="",Q68=""),"Dados em falta",IF(OR(IFERROR(COUNTIF('Parâmetros'!$F$4:$F$6,G68),0)=0,IFERROR(COUNTIF('Parâmetros'!$F$4:$F$6,H68),0)=0,IFERROR(COUNTIF('Parâmetros'!$H$4:$H$7,Q68),0)=0),"Rever valores",IF(IFERROR(COUNTIFS($B$8:$B$107,B68,$C$8:$C$107,C68),0)&gt;1,"Duplicado",IF(OR(K68&lt;0,S68="",T68="",U68="",V68="",S68&lt;0,S68&gt;1,T68&lt;0,T68&gt;1,U68&lt;0,U68&gt;1,V68&lt;0,V68&gt;1,AND(AA68&lt;&gt;"",OR(AA68&lt;0,AA68&gt;1)),AND(AB68&lt;&gt;"",OR(AB68&lt;0,AB68&gt;1)),AND(AC68&lt;&gt;"",OR(AC68&lt;0,AC68&gt;1))),"Rever valores",IF(AND(G68&lt;&gt;"Duodécimos",H68&lt;&gt;"Duodécimos"),"Fora do mapa","Pronto"))))))),"Rever período"))</f>
        <v/>
      </c>
    </row>
    <row r="69">
      <c r="A69" s="21">
        <f>IF(B69="","",ROW()-7)</f>
        <v/>
      </c>
      <c r="B69" s="22" t="n"/>
      <c r="C69" s="23" t="n"/>
      <c r="D69" s="24" t="n"/>
      <c r="E69" s="24" t="n"/>
      <c r="F69" s="23" t="n"/>
      <c r="G69" s="23" t="n"/>
      <c r="H69" s="23" t="n"/>
      <c r="I69" s="58" t="n"/>
      <c r="J69" s="58" t="n"/>
      <c r="K69" s="59" t="n"/>
      <c r="L69" s="58" t="n"/>
      <c r="M69" s="58" t="n"/>
      <c r="N69" s="27" t="n"/>
      <c r="O69" s="27" t="n"/>
      <c r="P69" s="27" t="n"/>
      <c r="Q69" s="23" t="n"/>
      <c r="R69" s="24" t="n"/>
      <c r="S69" s="60">
        <f>IF(B69="","",IFERROR(IF(I69&lt;&gt;"",I69,'Parâmetros'!$B$8),""))</f>
        <v/>
      </c>
      <c r="T69" s="60">
        <f>IF(B69="","",IFERROR(IF(J69&lt;&gt;"",J69,'Parâmetros'!$B$9),""))</f>
        <v/>
      </c>
      <c r="U69" s="60">
        <f>IF(B69="","",IFERROR(IF(L69&lt;&gt;"",L69,'Parâmetros'!$B$6),""))</f>
        <v/>
      </c>
      <c r="V69" s="60">
        <f>IF(B69="","",IFERROR(IF(M69&lt;&gt;"",M69,'Parâmetros'!$B$7),""))</f>
        <v/>
      </c>
      <c r="W69" s="61">
        <f>IF(OR(B69="",K69="",G69&lt;&gt;"Duodécimos"),"",IFERROR(ROUND(K69*S69*U69,'Parâmetros'!$B$13),""))</f>
        <v/>
      </c>
      <c r="X69" s="61">
        <f>IF(OR(B69="",K69="",H69&lt;&gt;"Duodécimos"),"",IFERROR(ROUND(K69*T69*V69,'Parâmetros'!$B$13),""))</f>
        <v/>
      </c>
      <c r="Y69" s="61">
        <f>IF(B69="","",IFERROR(ROUND(SUM(W69:X69),'Parâmetros'!$B$13),""))</f>
        <v/>
      </c>
      <c r="Z69" s="61">
        <f>IF(OR(B69="",K69=""),"",IFERROR(ROUND(K69+Y69,'Parâmetros'!$B$13),""))</f>
        <v/>
      </c>
      <c r="AA69" s="30">
        <f>IF(B69="","",IFERROR(IF(N69&lt;&gt;"",N69,'Parâmetros'!$B$10),""))</f>
        <v/>
      </c>
      <c r="AB69" s="30">
        <f>IF(B69="","",IFERROR(IF(O69&lt;&gt;"",O69,'Parâmetros'!$B$11),""))</f>
        <v/>
      </c>
      <c r="AC69" s="30">
        <f>IF(B69="","",IFERROR(IF(P69&lt;&gt;"",P69,'Parâmetros'!$B$12),""))</f>
        <v/>
      </c>
      <c r="AD69" s="61">
        <f>IF(OR(B69="",Z69="",AA69=""),"",IFERROR(ROUND(Z69*AA69,'Parâmetros'!$B$13),""))</f>
        <v/>
      </c>
      <c r="AE69" s="61">
        <f>IF(OR(B69="",Z69="",AB69=""),"",IFERROR(ROUND(Z69*AB69,'Parâmetros'!$B$13),""))</f>
        <v/>
      </c>
      <c r="AF69" s="61">
        <f>IF(OR(B69="",Z69="",AD69="",AE69=""),"",IFERROR(ROUND(Z69-AD69-AE69,'Parâmetros'!$B$13),""))</f>
        <v/>
      </c>
      <c r="AG69" s="61">
        <f>IF(OR(B69="",Z69="",AC69=""),"",IFERROR(ROUND(Z69*AC69,'Parâmetros'!$B$13),""))</f>
        <v/>
      </c>
      <c r="AH69" s="61">
        <f>IF(OR(B69="",Z69="",AG69=""),"",IFERROR(ROUND(Z69+AG69,'Parâmetros'!$B$13),""))</f>
        <v/>
      </c>
      <c r="AI69" s="31">
        <f>IF(B69="","",IFERROR(IF(Q69="Excluído","Excluído",IF(YEAR(B69)&lt;&gt;'Parâmetros'!$B$4,"Fora do ano",IF(OR(C69="",D69="",E69="",G69="",H69="",K69="",Q69=""),"Dados em falta",IF(OR(IFERROR(COUNTIF('Parâmetros'!$F$4:$F$6,G69),0)=0,IFERROR(COUNTIF('Parâmetros'!$F$4:$F$6,H69),0)=0,IFERROR(COUNTIF('Parâmetros'!$H$4:$H$7,Q69),0)=0),"Rever valores",IF(IFERROR(COUNTIFS($B$8:$B$107,B69,$C$8:$C$107,C69),0)&gt;1,"Duplicado",IF(OR(K69&lt;0,S69="",T69="",U69="",V69="",S69&lt;0,S69&gt;1,T69&lt;0,T69&gt;1,U69&lt;0,U69&gt;1,V69&lt;0,V69&gt;1,AND(AA69&lt;&gt;"",OR(AA69&lt;0,AA69&gt;1)),AND(AB69&lt;&gt;"",OR(AB69&lt;0,AB69&gt;1)),AND(AC69&lt;&gt;"",OR(AC69&lt;0,AC69&gt;1))),"Rever valores",IF(AND(G69&lt;&gt;"Duodécimos",H69&lt;&gt;"Duodécimos"),"Fora do mapa","Pronto"))))))),"Rever período"))</f>
        <v/>
      </c>
    </row>
    <row r="70">
      <c r="A70" s="21">
        <f>IF(B70="","",ROW()-7)</f>
        <v/>
      </c>
      <c r="B70" s="22" t="n"/>
      <c r="C70" s="23" t="n"/>
      <c r="D70" s="24" t="n"/>
      <c r="E70" s="24" t="n"/>
      <c r="F70" s="23" t="n"/>
      <c r="G70" s="23" t="n"/>
      <c r="H70" s="23" t="n"/>
      <c r="I70" s="58" t="n"/>
      <c r="J70" s="58" t="n"/>
      <c r="K70" s="59" t="n"/>
      <c r="L70" s="58" t="n"/>
      <c r="M70" s="58" t="n"/>
      <c r="N70" s="27" t="n"/>
      <c r="O70" s="27" t="n"/>
      <c r="P70" s="27" t="n"/>
      <c r="Q70" s="23" t="n"/>
      <c r="R70" s="24" t="n"/>
      <c r="S70" s="60">
        <f>IF(B70="","",IFERROR(IF(I70&lt;&gt;"",I70,'Parâmetros'!$B$8),""))</f>
        <v/>
      </c>
      <c r="T70" s="60">
        <f>IF(B70="","",IFERROR(IF(J70&lt;&gt;"",J70,'Parâmetros'!$B$9),""))</f>
        <v/>
      </c>
      <c r="U70" s="60">
        <f>IF(B70="","",IFERROR(IF(L70&lt;&gt;"",L70,'Parâmetros'!$B$6),""))</f>
        <v/>
      </c>
      <c r="V70" s="60">
        <f>IF(B70="","",IFERROR(IF(M70&lt;&gt;"",M70,'Parâmetros'!$B$7),""))</f>
        <v/>
      </c>
      <c r="W70" s="61">
        <f>IF(OR(B70="",K70="",G70&lt;&gt;"Duodécimos"),"",IFERROR(ROUND(K70*S70*U70,'Parâmetros'!$B$13),""))</f>
        <v/>
      </c>
      <c r="X70" s="61">
        <f>IF(OR(B70="",K70="",H70&lt;&gt;"Duodécimos"),"",IFERROR(ROUND(K70*T70*V70,'Parâmetros'!$B$13),""))</f>
        <v/>
      </c>
      <c r="Y70" s="61">
        <f>IF(B70="","",IFERROR(ROUND(SUM(W70:X70),'Parâmetros'!$B$13),""))</f>
        <v/>
      </c>
      <c r="Z70" s="61">
        <f>IF(OR(B70="",K70=""),"",IFERROR(ROUND(K70+Y70,'Parâmetros'!$B$13),""))</f>
        <v/>
      </c>
      <c r="AA70" s="30">
        <f>IF(B70="","",IFERROR(IF(N70&lt;&gt;"",N70,'Parâmetros'!$B$10),""))</f>
        <v/>
      </c>
      <c r="AB70" s="30">
        <f>IF(B70="","",IFERROR(IF(O70&lt;&gt;"",O70,'Parâmetros'!$B$11),""))</f>
        <v/>
      </c>
      <c r="AC70" s="30">
        <f>IF(B70="","",IFERROR(IF(P70&lt;&gt;"",P70,'Parâmetros'!$B$12),""))</f>
        <v/>
      </c>
      <c r="AD70" s="61">
        <f>IF(OR(B70="",Z70="",AA70=""),"",IFERROR(ROUND(Z70*AA70,'Parâmetros'!$B$13),""))</f>
        <v/>
      </c>
      <c r="AE70" s="61">
        <f>IF(OR(B70="",Z70="",AB70=""),"",IFERROR(ROUND(Z70*AB70,'Parâmetros'!$B$13),""))</f>
        <v/>
      </c>
      <c r="AF70" s="61">
        <f>IF(OR(B70="",Z70="",AD70="",AE70=""),"",IFERROR(ROUND(Z70-AD70-AE70,'Parâmetros'!$B$13),""))</f>
        <v/>
      </c>
      <c r="AG70" s="61">
        <f>IF(OR(B70="",Z70="",AC70=""),"",IFERROR(ROUND(Z70*AC70,'Parâmetros'!$B$13),""))</f>
        <v/>
      </c>
      <c r="AH70" s="61">
        <f>IF(OR(B70="",Z70="",AG70=""),"",IFERROR(ROUND(Z70+AG70,'Parâmetros'!$B$13),""))</f>
        <v/>
      </c>
      <c r="AI70" s="31">
        <f>IF(B70="","",IFERROR(IF(Q70="Excluído","Excluído",IF(YEAR(B70)&lt;&gt;'Parâmetros'!$B$4,"Fora do ano",IF(OR(C70="",D70="",E70="",G70="",H70="",K70="",Q70=""),"Dados em falta",IF(OR(IFERROR(COUNTIF('Parâmetros'!$F$4:$F$6,G70),0)=0,IFERROR(COUNTIF('Parâmetros'!$F$4:$F$6,H70),0)=0,IFERROR(COUNTIF('Parâmetros'!$H$4:$H$7,Q70),0)=0),"Rever valores",IF(IFERROR(COUNTIFS($B$8:$B$107,B70,$C$8:$C$107,C70),0)&gt;1,"Duplicado",IF(OR(K70&lt;0,S70="",T70="",U70="",V70="",S70&lt;0,S70&gt;1,T70&lt;0,T70&gt;1,U70&lt;0,U70&gt;1,V70&lt;0,V70&gt;1,AND(AA70&lt;&gt;"",OR(AA70&lt;0,AA70&gt;1)),AND(AB70&lt;&gt;"",OR(AB70&lt;0,AB70&gt;1)),AND(AC70&lt;&gt;"",OR(AC70&lt;0,AC70&gt;1))),"Rever valores",IF(AND(G70&lt;&gt;"Duodécimos",H70&lt;&gt;"Duodécimos"),"Fora do mapa","Pronto"))))))),"Rever período"))</f>
        <v/>
      </c>
    </row>
    <row r="71">
      <c r="A71" s="21">
        <f>IF(B71="","",ROW()-7)</f>
        <v/>
      </c>
      <c r="B71" s="22" t="n"/>
      <c r="C71" s="23" t="n"/>
      <c r="D71" s="24" t="n"/>
      <c r="E71" s="24" t="n"/>
      <c r="F71" s="23" t="n"/>
      <c r="G71" s="23" t="n"/>
      <c r="H71" s="23" t="n"/>
      <c r="I71" s="58" t="n"/>
      <c r="J71" s="58" t="n"/>
      <c r="K71" s="59" t="n"/>
      <c r="L71" s="58" t="n"/>
      <c r="M71" s="58" t="n"/>
      <c r="N71" s="27" t="n"/>
      <c r="O71" s="27" t="n"/>
      <c r="P71" s="27" t="n"/>
      <c r="Q71" s="23" t="n"/>
      <c r="R71" s="24" t="n"/>
      <c r="S71" s="60">
        <f>IF(B71="","",IFERROR(IF(I71&lt;&gt;"",I71,'Parâmetros'!$B$8),""))</f>
        <v/>
      </c>
      <c r="T71" s="60">
        <f>IF(B71="","",IFERROR(IF(J71&lt;&gt;"",J71,'Parâmetros'!$B$9),""))</f>
        <v/>
      </c>
      <c r="U71" s="60">
        <f>IF(B71="","",IFERROR(IF(L71&lt;&gt;"",L71,'Parâmetros'!$B$6),""))</f>
        <v/>
      </c>
      <c r="V71" s="60">
        <f>IF(B71="","",IFERROR(IF(M71&lt;&gt;"",M71,'Parâmetros'!$B$7),""))</f>
        <v/>
      </c>
      <c r="W71" s="61">
        <f>IF(OR(B71="",K71="",G71&lt;&gt;"Duodécimos"),"",IFERROR(ROUND(K71*S71*U71,'Parâmetros'!$B$13),""))</f>
        <v/>
      </c>
      <c r="X71" s="61">
        <f>IF(OR(B71="",K71="",H71&lt;&gt;"Duodécimos"),"",IFERROR(ROUND(K71*T71*V71,'Parâmetros'!$B$13),""))</f>
        <v/>
      </c>
      <c r="Y71" s="61">
        <f>IF(B71="","",IFERROR(ROUND(SUM(W71:X71),'Parâmetros'!$B$13),""))</f>
        <v/>
      </c>
      <c r="Z71" s="61">
        <f>IF(OR(B71="",K71=""),"",IFERROR(ROUND(K71+Y71,'Parâmetros'!$B$13),""))</f>
        <v/>
      </c>
      <c r="AA71" s="30">
        <f>IF(B71="","",IFERROR(IF(N71&lt;&gt;"",N71,'Parâmetros'!$B$10),""))</f>
        <v/>
      </c>
      <c r="AB71" s="30">
        <f>IF(B71="","",IFERROR(IF(O71&lt;&gt;"",O71,'Parâmetros'!$B$11),""))</f>
        <v/>
      </c>
      <c r="AC71" s="30">
        <f>IF(B71="","",IFERROR(IF(P71&lt;&gt;"",P71,'Parâmetros'!$B$12),""))</f>
        <v/>
      </c>
      <c r="AD71" s="61">
        <f>IF(OR(B71="",Z71="",AA71=""),"",IFERROR(ROUND(Z71*AA71,'Parâmetros'!$B$13),""))</f>
        <v/>
      </c>
      <c r="AE71" s="61">
        <f>IF(OR(B71="",Z71="",AB71=""),"",IFERROR(ROUND(Z71*AB71,'Parâmetros'!$B$13),""))</f>
        <v/>
      </c>
      <c r="AF71" s="61">
        <f>IF(OR(B71="",Z71="",AD71="",AE71=""),"",IFERROR(ROUND(Z71-AD71-AE71,'Parâmetros'!$B$13),""))</f>
        <v/>
      </c>
      <c r="AG71" s="61">
        <f>IF(OR(B71="",Z71="",AC71=""),"",IFERROR(ROUND(Z71*AC71,'Parâmetros'!$B$13),""))</f>
        <v/>
      </c>
      <c r="AH71" s="61">
        <f>IF(OR(B71="",Z71="",AG71=""),"",IFERROR(ROUND(Z71+AG71,'Parâmetros'!$B$13),""))</f>
        <v/>
      </c>
      <c r="AI71" s="31">
        <f>IF(B71="","",IFERROR(IF(Q71="Excluído","Excluído",IF(YEAR(B71)&lt;&gt;'Parâmetros'!$B$4,"Fora do ano",IF(OR(C71="",D71="",E71="",G71="",H71="",K71="",Q71=""),"Dados em falta",IF(OR(IFERROR(COUNTIF('Parâmetros'!$F$4:$F$6,G71),0)=0,IFERROR(COUNTIF('Parâmetros'!$F$4:$F$6,H71),0)=0,IFERROR(COUNTIF('Parâmetros'!$H$4:$H$7,Q71),0)=0),"Rever valores",IF(IFERROR(COUNTIFS($B$8:$B$107,B71,$C$8:$C$107,C71),0)&gt;1,"Duplicado",IF(OR(K71&lt;0,S71="",T71="",U71="",V71="",S71&lt;0,S71&gt;1,T71&lt;0,T71&gt;1,U71&lt;0,U71&gt;1,V71&lt;0,V71&gt;1,AND(AA71&lt;&gt;"",OR(AA71&lt;0,AA71&gt;1)),AND(AB71&lt;&gt;"",OR(AB71&lt;0,AB71&gt;1)),AND(AC71&lt;&gt;"",OR(AC71&lt;0,AC71&gt;1))),"Rever valores",IF(AND(G71&lt;&gt;"Duodécimos",H71&lt;&gt;"Duodécimos"),"Fora do mapa","Pronto"))))))),"Rever período"))</f>
        <v/>
      </c>
    </row>
    <row r="72">
      <c r="A72" s="21">
        <f>IF(B72="","",ROW()-7)</f>
        <v/>
      </c>
      <c r="B72" s="22" t="n"/>
      <c r="C72" s="23" t="n"/>
      <c r="D72" s="24" t="n"/>
      <c r="E72" s="24" t="n"/>
      <c r="F72" s="23" t="n"/>
      <c r="G72" s="23" t="n"/>
      <c r="H72" s="23" t="n"/>
      <c r="I72" s="58" t="n"/>
      <c r="J72" s="58" t="n"/>
      <c r="K72" s="59" t="n"/>
      <c r="L72" s="58" t="n"/>
      <c r="M72" s="58" t="n"/>
      <c r="N72" s="27" t="n"/>
      <c r="O72" s="27" t="n"/>
      <c r="P72" s="27" t="n"/>
      <c r="Q72" s="23" t="n"/>
      <c r="R72" s="24" t="n"/>
      <c r="S72" s="60">
        <f>IF(B72="","",IFERROR(IF(I72&lt;&gt;"",I72,'Parâmetros'!$B$8),""))</f>
        <v/>
      </c>
      <c r="T72" s="60">
        <f>IF(B72="","",IFERROR(IF(J72&lt;&gt;"",J72,'Parâmetros'!$B$9),""))</f>
        <v/>
      </c>
      <c r="U72" s="60">
        <f>IF(B72="","",IFERROR(IF(L72&lt;&gt;"",L72,'Parâmetros'!$B$6),""))</f>
        <v/>
      </c>
      <c r="V72" s="60">
        <f>IF(B72="","",IFERROR(IF(M72&lt;&gt;"",M72,'Parâmetros'!$B$7),""))</f>
        <v/>
      </c>
      <c r="W72" s="61">
        <f>IF(OR(B72="",K72="",G72&lt;&gt;"Duodécimos"),"",IFERROR(ROUND(K72*S72*U72,'Parâmetros'!$B$13),""))</f>
        <v/>
      </c>
      <c r="X72" s="61">
        <f>IF(OR(B72="",K72="",H72&lt;&gt;"Duodécimos"),"",IFERROR(ROUND(K72*T72*V72,'Parâmetros'!$B$13),""))</f>
        <v/>
      </c>
      <c r="Y72" s="61">
        <f>IF(B72="","",IFERROR(ROUND(SUM(W72:X72),'Parâmetros'!$B$13),""))</f>
        <v/>
      </c>
      <c r="Z72" s="61">
        <f>IF(OR(B72="",K72=""),"",IFERROR(ROUND(K72+Y72,'Parâmetros'!$B$13),""))</f>
        <v/>
      </c>
      <c r="AA72" s="30">
        <f>IF(B72="","",IFERROR(IF(N72&lt;&gt;"",N72,'Parâmetros'!$B$10),""))</f>
        <v/>
      </c>
      <c r="AB72" s="30">
        <f>IF(B72="","",IFERROR(IF(O72&lt;&gt;"",O72,'Parâmetros'!$B$11),""))</f>
        <v/>
      </c>
      <c r="AC72" s="30">
        <f>IF(B72="","",IFERROR(IF(P72&lt;&gt;"",P72,'Parâmetros'!$B$12),""))</f>
        <v/>
      </c>
      <c r="AD72" s="61">
        <f>IF(OR(B72="",Z72="",AA72=""),"",IFERROR(ROUND(Z72*AA72,'Parâmetros'!$B$13),""))</f>
        <v/>
      </c>
      <c r="AE72" s="61">
        <f>IF(OR(B72="",Z72="",AB72=""),"",IFERROR(ROUND(Z72*AB72,'Parâmetros'!$B$13),""))</f>
        <v/>
      </c>
      <c r="AF72" s="61">
        <f>IF(OR(B72="",Z72="",AD72="",AE72=""),"",IFERROR(ROUND(Z72-AD72-AE72,'Parâmetros'!$B$13),""))</f>
        <v/>
      </c>
      <c r="AG72" s="61">
        <f>IF(OR(B72="",Z72="",AC72=""),"",IFERROR(ROUND(Z72*AC72,'Parâmetros'!$B$13),""))</f>
        <v/>
      </c>
      <c r="AH72" s="61">
        <f>IF(OR(B72="",Z72="",AG72=""),"",IFERROR(ROUND(Z72+AG72,'Parâmetros'!$B$13),""))</f>
        <v/>
      </c>
      <c r="AI72" s="31">
        <f>IF(B72="","",IFERROR(IF(Q72="Excluído","Excluído",IF(YEAR(B72)&lt;&gt;'Parâmetros'!$B$4,"Fora do ano",IF(OR(C72="",D72="",E72="",G72="",H72="",K72="",Q72=""),"Dados em falta",IF(OR(IFERROR(COUNTIF('Parâmetros'!$F$4:$F$6,G72),0)=0,IFERROR(COUNTIF('Parâmetros'!$F$4:$F$6,H72),0)=0,IFERROR(COUNTIF('Parâmetros'!$H$4:$H$7,Q72),0)=0),"Rever valores",IF(IFERROR(COUNTIFS($B$8:$B$107,B72,$C$8:$C$107,C72),0)&gt;1,"Duplicado",IF(OR(K72&lt;0,S72="",T72="",U72="",V72="",S72&lt;0,S72&gt;1,T72&lt;0,T72&gt;1,U72&lt;0,U72&gt;1,V72&lt;0,V72&gt;1,AND(AA72&lt;&gt;"",OR(AA72&lt;0,AA72&gt;1)),AND(AB72&lt;&gt;"",OR(AB72&lt;0,AB72&gt;1)),AND(AC72&lt;&gt;"",OR(AC72&lt;0,AC72&gt;1))),"Rever valores",IF(AND(G72&lt;&gt;"Duodécimos",H72&lt;&gt;"Duodécimos"),"Fora do mapa","Pronto"))))))),"Rever período"))</f>
        <v/>
      </c>
    </row>
    <row r="73">
      <c r="A73" s="21">
        <f>IF(B73="","",ROW()-7)</f>
        <v/>
      </c>
      <c r="B73" s="22" t="n"/>
      <c r="C73" s="23" t="n"/>
      <c r="D73" s="24" t="n"/>
      <c r="E73" s="24" t="n"/>
      <c r="F73" s="23" t="n"/>
      <c r="G73" s="23" t="n"/>
      <c r="H73" s="23" t="n"/>
      <c r="I73" s="58" t="n"/>
      <c r="J73" s="58" t="n"/>
      <c r="K73" s="59" t="n"/>
      <c r="L73" s="58" t="n"/>
      <c r="M73" s="58" t="n"/>
      <c r="N73" s="27" t="n"/>
      <c r="O73" s="27" t="n"/>
      <c r="P73" s="27" t="n"/>
      <c r="Q73" s="23" t="n"/>
      <c r="R73" s="24" t="n"/>
      <c r="S73" s="60">
        <f>IF(B73="","",IFERROR(IF(I73&lt;&gt;"",I73,'Parâmetros'!$B$8),""))</f>
        <v/>
      </c>
      <c r="T73" s="60">
        <f>IF(B73="","",IFERROR(IF(J73&lt;&gt;"",J73,'Parâmetros'!$B$9),""))</f>
        <v/>
      </c>
      <c r="U73" s="60">
        <f>IF(B73="","",IFERROR(IF(L73&lt;&gt;"",L73,'Parâmetros'!$B$6),""))</f>
        <v/>
      </c>
      <c r="V73" s="60">
        <f>IF(B73="","",IFERROR(IF(M73&lt;&gt;"",M73,'Parâmetros'!$B$7),""))</f>
        <v/>
      </c>
      <c r="W73" s="61">
        <f>IF(OR(B73="",K73="",G73&lt;&gt;"Duodécimos"),"",IFERROR(ROUND(K73*S73*U73,'Parâmetros'!$B$13),""))</f>
        <v/>
      </c>
      <c r="X73" s="61">
        <f>IF(OR(B73="",K73="",H73&lt;&gt;"Duodécimos"),"",IFERROR(ROUND(K73*T73*V73,'Parâmetros'!$B$13),""))</f>
        <v/>
      </c>
      <c r="Y73" s="61">
        <f>IF(B73="","",IFERROR(ROUND(SUM(W73:X73),'Parâmetros'!$B$13),""))</f>
        <v/>
      </c>
      <c r="Z73" s="61">
        <f>IF(OR(B73="",K73=""),"",IFERROR(ROUND(K73+Y73,'Parâmetros'!$B$13),""))</f>
        <v/>
      </c>
      <c r="AA73" s="30">
        <f>IF(B73="","",IFERROR(IF(N73&lt;&gt;"",N73,'Parâmetros'!$B$10),""))</f>
        <v/>
      </c>
      <c r="AB73" s="30">
        <f>IF(B73="","",IFERROR(IF(O73&lt;&gt;"",O73,'Parâmetros'!$B$11),""))</f>
        <v/>
      </c>
      <c r="AC73" s="30">
        <f>IF(B73="","",IFERROR(IF(P73&lt;&gt;"",P73,'Parâmetros'!$B$12),""))</f>
        <v/>
      </c>
      <c r="AD73" s="61">
        <f>IF(OR(B73="",Z73="",AA73=""),"",IFERROR(ROUND(Z73*AA73,'Parâmetros'!$B$13),""))</f>
        <v/>
      </c>
      <c r="AE73" s="61">
        <f>IF(OR(B73="",Z73="",AB73=""),"",IFERROR(ROUND(Z73*AB73,'Parâmetros'!$B$13),""))</f>
        <v/>
      </c>
      <c r="AF73" s="61">
        <f>IF(OR(B73="",Z73="",AD73="",AE73=""),"",IFERROR(ROUND(Z73-AD73-AE73,'Parâmetros'!$B$13),""))</f>
        <v/>
      </c>
      <c r="AG73" s="61">
        <f>IF(OR(B73="",Z73="",AC73=""),"",IFERROR(ROUND(Z73*AC73,'Parâmetros'!$B$13),""))</f>
        <v/>
      </c>
      <c r="AH73" s="61">
        <f>IF(OR(B73="",Z73="",AG73=""),"",IFERROR(ROUND(Z73+AG73,'Parâmetros'!$B$13),""))</f>
        <v/>
      </c>
      <c r="AI73" s="31">
        <f>IF(B73="","",IFERROR(IF(Q73="Excluído","Excluído",IF(YEAR(B73)&lt;&gt;'Parâmetros'!$B$4,"Fora do ano",IF(OR(C73="",D73="",E73="",G73="",H73="",K73="",Q73=""),"Dados em falta",IF(OR(IFERROR(COUNTIF('Parâmetros'!$F$4:$F$6,G73),0)=0,IFERROR(COUNTIF('Parâmetros'!$F$4:$F$6,H73),0)=0,IFERROR(COUNTIF('Parâmetros'!$H$4:$H$7,Q73),0)=0),"Rever valores",IF(IFERROR(COUNTIFS($B$8:$B$107,B73,$C$8:$C$107,C73),0)&gt;1,"Duplicado",IF(OR(K73&lt;0,S73="",T73="",U73="",V73="",S73&lt;0,S73&gt;1,T73&lt;0,T73&gt;1,U73&lt;0,U73&gt;1,V73&lt;0,V73&gt;1,AND(AA73&lt;&gt;"",OR(AA73&lt;0,AA73&gt;1)),AND(AB73&lt;&gt;"",OR(AB73&lt;0,AB73&gt;1)),AND(AC73&lt;&gt;"",OR(AC73&lt;0,AC73&gt;1))),"Rever valores",IF(AND(G73&lt;&gt;"Duodécimos",H73&lt;&gt;"Duodécimos"),"Fora do mapa","Pronto"))))))),"Rever período"))</f>
        <v/>
      </c>
    </row>
    <row r="74">
      <c r="A74" s="21">
        <f>IF(B74="","",ROW()-7)</f>
        <v/>
      </c>
      <c r="B74" s="22" t="n"/>
      <c r="C74" s="23" t="n"/>
      <c r="D74" s="24" t="n"/>
      <c r="E74" s="24" t="n"/>
      <c r="F74" s="23" t="n"/>
      <c r="G74" s="23" t="n"/>
      <c r="H74" s="23" t="n"/>
      <c r="I74" s="58" t="n"/>
      <c r="J74" s="58" t="n"/>
      <c r="K74" s="59" t="n"/>
      <c r="L74" s="58" t="n"/>
      <c r="M74" s="58" t="n"/>
      <c r="N74" s="27" t="n"/>
      <c r="O74" s="27" t="n"/>
      <c r="P74" s="27" t="n"/>
      <c r="Q74" s="23" t="n"/>
      <c r="R74" s="24" t="n"/>
      <c r="S74" s="60">
        <f>IF(B74="","",IFERROR(IF(I74&lt;&gt;"",I74,'Parâmetros'!$B$8),""))</f>
        <v/>
      </c>
      <c r="T74" s="60">
        <f>IF(B74="","",IFERROR(IF(J74&lt;&gt;"",J74,'Parâmetros'!$B$9),""))</f>
        <v/>
      </c>
      <c r="U74" s="60">
        <f>IF(B74="","",IFERROR(IF(L74&lt;&gt;"",L74,'Parâmetros'!$B$6),""))</f>
        <v/>
      </c>
      <c r="V74" s="60">
        <f>IF(B74="","",IFERROR(IF(M74&lt;&gt;"",M74,'Parâmetros'!$B$7),""))</f>
        <v/>
      </c>
      <c r="W74" s="61">
        <f>IF(OR(B74="",K74="",G74&lt;&gt;"Duodécimos"),"",IFERROR(ROUND(K74*S74*U74,'Parâmetros'!$B$13),""))</f>
        <v/>
      </c>
      <c r="X74" s="61">
        <f>IF(OR(B74="",K74="",H74&lt;&gt;"Duodécimos"),"",IFERROR(ROUND(K74*T74*V74,'Parâmetros'!$B$13),""))</f>
        <v/>
      </c>
      <c r="Y74" s="61">
        <f>IF(B74="","",IFERROR(ROUND(SUM(W74:X74),'Parâmetros'!$B$13),""))</f>
        <v/>
      </c>
      <c r="Z74" s="61">
        <f>IF(OR(B74="",K74=""),"",IFERROR(ROUND(K74+Y74,'Parâmetros'!$B$13),""))</f>
        <v/>
      </c>
      <c r="AA74" s="30">
        <f>IF(B74="","",IFERROR(IF(N74&lt;&gt;"",N74,'Parâmetros'!$B$10),""))</f>
        <v/>
      </c>
      <c r="AB74" s="30">
        <f>IF(B74="","",IFERROR(IF(O74&lt;&gt;"",O74,'Parâmetros'!$B$11),""))</f>
        <v/>
      </c>
      <c r="AC74" s="30">
        <f>IF(B74="","",IFERROR(IF(P74&lt;&gt;"",P74,'Parâmetros'!$B$12),""))</f>
        <v/>
      </c>
      <c r="AD74" s="61">
        <f>IF(OR(B74="",Z74="",AA74=""),"",IFERROR(ROUND(Z74*AA74,'Parâmetros'!$B$13),""))</f>
        <v/>
      </c>
      <c r="AE74" s="61">
        <f>IF(OR(B74="",Z74="",AB74=""),"",IFERROR(ROUND(Z74*AB74,'Parâmetros'!$B$13),""))</f>
        <v/>
      </c>
      <c r="AF74" s="61">
        <f>IF(OR(B74="",Z74="",AD74="",AE74=""),"",IFERROR(ROUND(Z74-AD74-AE74,'Parâmetros'!$B$13),""))</f>
        <v/>
      </c>
      <c r="AG74" s="61">
        <f>IF(OR(B74="",Z74="",AC74=""),"",IFERROR(ROUND(Z74*AC74,'Parâmetros'!$B$13),""))</f>
        <v/>
      </c>
      <c r="AH74" s="61">
        <f>IF(OR(B74="",Z74="",AG74=""),"",IFERROR(ROUND(Z74+AG74,'Parâmetros'!$B$13),""))</f>
        <v/>
      </c>
      <c r="AI74" s="31">
        <f>IF(B74="","",IFERROR(IF(Q74="Excluído","Excluído",IF(YEAR(B74)&lt;&gt;'Parâmetros'!$B$4,"Fora do ano",IF(OR(C74="",D74="",E74="",G74="",H74="",K74="",Q74=""),"Dados em falta",IF(OR(IFERROR(COUNTIF('Parâmetros'!$F$4:$F$6,G74),0)=0,IFERROR(COUNTIF('Parâmetros'!$F$4:$F$6,H74),0)=0,IFERROR(COUNTIF('Parâmetros'!$H$4:$H$7,Q74),0)=0),"Rever valores",IF(IFERROR(COUNTIFS($B$8:$B$107,B74,$C$8:$C$107,C74),0)&gt;1,"Duplicado",IF(OR(K74&lt;0,S74="",T74="",U74="",V74="",S74&lt;0,S74&gt;1,T74&lt;0,T74&gt;1,U74&lt;0,U74&gt;1,V74&lt;0,V74&gt;1,AND(AA74&lt;&gt;"",OR(AA74&lt;0,AA74&gt;1)),AND(AB74&lt;&gt;"",OR(AB74&lt;0,AB74&gt;1)),AND(AC74&lt;&gt;"",OR(AC74&lt;0,AC74&gt;1))),"Rever valores",IF(AND(G74&lt;&gt;"Duodécimos",H74&lt;&gt;"Duodécimos"),"Fora do mapa","Pronto"))))))),"Rever período"))</f>
        <v/>
      </c>
    </row>
    <row r="75">
      <c r="A75" s="21">
        <f>IF(B75="","",ROW()-7)</f>
        <v/>
      </c>
      <c r="B75" s="22" t="n"/>
      <c r="C75" s="23" t="n"/>
      <c r="D75" s="24" t="n"/>
      <c r="E75" s="24" t="n"/>
      <c r="F75" s="23" t="n"/>
      <c r="G75" s="23" t="n"/>
      <c r="H75" s="23" t="n"/>
      <c r="I75" s="58" t="n"/>
      <c r="J75" s="58" t="n"/>
      <c r="K75" s="59" t="n"/>
      <c r="L75" s="58" t="n"/>
      <c r="M75" s="58" t="n"/>
      <c r="N75" s="27" t="n"/>
      <c r="O75" s="27" t="n"/>
      <c r="P75" s="27" t="n"/>
      <c r="Q75" s="23" t="n"/>
      <c r="R75" s="24" t="n"/>
      <c r="S75" s="60">
        <f>IF(B75="","",IFERROR(IF(I75&lt;&gt;"",I75,'Parâmetros'!$B$8),""))</f>
        <v/>
      </c>
      <c r="T75" s="60">
        <f>IF(B75="","",IFERROR(IF(J75&lt;&gt;"",J75,'Parâmetros'!$B$9),""))</f>
        <v/>
      </c>
      <c r="U75" s="60">
        <f>IF(B75="","",IFERROR(IF(L75&lt;&gt;"",L75,'Parâmetros'!$B$6),""))</f>
        <v/>
      </c>
      <c r="V75" s="60">
        <f>IF(B75="","",IFERROR(IF(M75&lt;&gt;"",M75,'Parâmetros'!$B$7),""))</f>
        <v/>
      </c>
      <c r="W75" s="61">
        <f>IF(OR(B75="",K75="",G75&lt;&gt;"Duodécimos"),"",IFERROR(ROUND(K75*S75*U75,'Parâmetros'!$B$13),""))</f>
        <v/>
      </c>
      <c r="X75" s="61">
        <f>IF(OR(B75="",K75="",H75&lt;&gt;"Duodécimos"),"",IFERROR(ROUND(K75*T75*V75,'Parâmetros'!$B$13),""))</f>
        <v/>
      </c>
      <c r="Y75" s="61">
        <f>IF(B75="","",IFERROR(ROUND(SUM(W75:X75),'Parâmetros'!$B$13),""))</f>
        <v/>
      </c>
      <c r="Z75" s="61">
        <f>IF(OR(B75="",K75=""),"",IFERROR(ROUND(K75+Y75,'Parâmetros'!$B$13),""))</f>
        <v/>
      </c>
      <c r="AA75" s="30">
        <f>IF(B75="","",IFERROR(IF(N75&lt;&gt;"",N75,'Parâmetros'!$B$10),""))</f>
        <v/>
      </c>
      <c r="AB75" s="30">
        <f>IF(B75="","",IFERROR(IF(O75&lt;&gt;"",O75,'Parâmetros'!$B$11),""))</f>
        <v/>
      </c>
      <c r="AC75" s="30">
        <f>IF(B75="","",IFERROR(IF(P75&lt;&gt;"",P75,'Parâmetros'!$B$12),""))</f>
        <v/>
      </c>
      <c r="AD75" s="61">
        <f>IF(OR(B75="",Z75="",AA75=""),"",IFERROR(ROUND(Z75*AA75,'Parâmetros'!$B$13),""))</f>
        <v/>
      </c>
      <c r="AE75" s="61">
        <f>IF(OR(B75="",Z75="",AB75=""),"",IFERROR(ROUND(Z75*AB75,'Parâmetros'!$B$13),""))</f>
        <v/>
      </c>
      <c r="AF75" s="61">
        <f>IF(OR(B75="",Z75="",AD75="",AE75=""),"",IFERROR(ROUND(Z75-AD75-AE75,'Parâmetros'!$B$13),""))</f>
        <v/>
      </c>
      <c r="AG75" s="61">
        <f>IF(OR(B75="",Z75="",AC75=""),"",IFERROR(ROUND(Z75*AC75,'Parâmetros'!$B$13),""))</f>
        <v/>
      </c>
      <c r="AH75" s="61">
        <f>IF(OR(B75="",Z75="",AG75=""),"",IFERROR(ROUND(Z75+AG75,'Parâmetros'!$B$13),""))</f>
        <v/>
      </c>
      <c r="AI75" s="31">
        <f>IF(B75="","",IFERROR(IF(Q75="Excluído","Excluído",IF(YEAR(B75)&lt;&gt;'Parâmetros'!$B$4,"Fora do ano",IF(OR(C75="",D75="",E75="",G75="",H75="",K75="",Q75=""),"Dados em falta",IF(OR(IFERROR(COUNTIF('Parâmetros'!$F$4:$F$6,G75),0)=0,IFERROR(COUNTIF('Parâmetros'!$F$4:$F$6,H75),0)=0,IFERROR(COUNTIF('Parâmetros'!$H$4:$H$7,Q75),0)=0),"Rever valores",IF(IFERROR(COUNTIFS($B$8:$B$107,B75,$C$8:$C$107,C75),0)&gt;1,"Duplicado",IF(OR(K75&lt;0,S75="",T75="",U75="",V75="",S75&lt;0,S75&gt;1,T75&lt;0,T75&gt;1,U75&lt;0,U75&gt;1,V75&lt;0,V75&gt;1,AND(AA75&lt;&gt;"",OR(AA75&lt;0,AA75&gt;1)),AND(AB75&lt;&gt;"",OR(AB75&lt;0,AB75&gt;1)),AND(AC75&lt;&gt;"",OR(AC75&lt;0,AC75&gt;1))),"Rever valores",IF(AND(G75&lt;&gt;"Duodécimos",H75&lt;&gt;"Duodécimos"),"Fora do mapa","Pronto"))))))),"Rever período"))</f>
        <v/>
      </c>
    </row>
    <row r="76">
      <c r="A76" s="21">
        <f>IF(B76="","",ROW()-7)</f>
        <v/>
      </c>
      <c r="B76" s="22" t="n"/>
      <c r="C76" s="23" t="n"/>
      <c r="D76" s="24" t="n"/>
      <c r="E76" s="24" t="n"/>
      <c r="F76" s="23" t="n"/>
      <c r="G76" s="23" t="n"/>
      <c r="H76" s="23" t="n"/>
      <c r="I76" s="58" t="n"/>
      <c r="J76" s="58" t="n"/>
      <c r="K76" s="59" t="n"/>
      <c r="L76" s="58" t="n"/>
      <c r="M76" s="58" t="n"/>
      <c r="N76" s="27" t="n"/>
      <c r="O76" s="27" t="n"/>
      <c r="P76" s="27" t="n"/>
      <c r="Q76" s="23" t="n"/>
      <c r="R76" s="24" t="n"/>
      <c r="S76" s="60">
        <f>IF(B76="","",IFERROR(IF(I76&lt;&gt;"",I76,'Parâmetros'!$B$8),""))</f>
        <v/>
      </c>
      <c r="T76" s="60">
        <f>IF(B76="","",IFERROR(IF(J76&lt;&gt;"",J76,'Parâmetros'!$B$9),""))</f>
        <v/>
      </c>
      <c r="U76" s="60">
        <f>IF(B76="","",IFERROR(IF(L76&lt;&gt;"",L76,'Parâmetros'!$B$6),""))</f>
        <v/>
      </c>
      <c r="V76" s="60">
        <f>IF(B76="","",IFERROR(IF(M76&lt;&gt;"",M76,'Parâmetros'!$B$7),""))</f>
        <v/>
      </c>
      <c r="W76" s="61">
        <f>IF(OR(B76="",K76="",G76&lt;&gt;"Duodécimos"),"",IFERROR(ROUND(K76*S76*U76,'Parâmetros'!$B$13),""))</f>
        <v/>
      </c>
      <c r="X76" s="61">
        <f>IF(OR(B76="",K76="",H76&lt;&gt;"Duodécimos"),"",IFERROR(ROUND(K76*T76*V76,'Parâmetros'!$B$13),""))</f>
        <v/>
      </c>
      <c r="Y76" s="61">
        <f>IF(B76="","",IFERROR(ROUND(SUM(W76:X76),'Parâmetros'!$B$13),""))</f>
        <v/>
      </c>
      <c r="Z76" s="61">
        <f>IF(OR(B76="",K76=""),"",IFERROR(ROUND(K76+Y76,'Parâmetros'!$B$13),""))</f>
        <v/>
      </c>
      <c r="AA76" s="30">
        <f>IF(B76="","",IFERROR(IF(N76&lt;&gt;"",N76,'Parâmetros'!$B$10),""))</f>
        <v/>
      </c>
      <c r="AB76" s="30">
        <f>IF(B76="","",IFERROR(IF(O76&lt;&gt;"",O76,'Parâmetros'!$B$11),""))</f>
        <v/>
      </c>
      <c r="AC76" s="30">
        <f>IF(B76="","",IFERROR(IF(P76&lt;&gt;"",P76,'Parâmetros'!$B$12),""))</f>
        <v/>
      </c>
      <c r="AD76" s="61">
        <f>IF(OR(B76="",Z76="",AA76=""),"",IFERROR(ROUND(Z76*AA76,'Parâmetros'!$B$13),""))</f>
        <v/>
      </c>
      <c r="AE76" s="61">
        <f>IF(OR(B76="",Z76="",AB76=""),"",IFERROR(ROUND(Z76*AB76,'Parâmetros'!$B$13),""))</f>
        <v/>
      </c>
      <c r="AF76" s="61">
        <f>IF(OR(B76="",Z76="",AD76="",AE76=""),"",IFERROR(ROUND(Z76-AD76-AE76,'Parâmetros'!$B$13),""))</f>
        <v/>
      </c>
      <c r="AG76" s="61">
        <f>IF(OR(B76="",Z76="",AC76=""),"",IFERROR(ROUND(Z76*AC76,'Parâmetros'!$B$13),""))</f>
        <v/>
      </c>
      <c r="AH76" s="61">
        <f>IF(OR(B76="",Z76="",AG76=""),"",IFERROR(ROUND(Z76+AG76,'Parâmetros'!$B$13),""))</f>
        <v/>
      </c>
      <c r="AI76" s="31">
        <f>IF(B76="","",IFERROR(IF(Q76="Excluído","Excluído",IF(YEAR(B76)&lt;&gt;'Parâmetros'!$B$4,"Fora do ano",IF(OR(C76="",D76="",E76="",G76="",H76="",K76="",Q76=""),"Dados em falta",IF(OR(IFERROR(COUNTIF('Parâmetros'!$F$4:$F$6,G76),0)=0,IFERROR(COUNTIF('Parâmetros'!$F$4:$F$6,H76),0)=0,IFERROR(COUNTIF('Parâmetros'!$H$4:$H$7,Q76),0)=0),"Rever valores",IF(IFERROR(COUNTIFS($B$8:$B$107,B76,$C$8:$C$107,C76),0)&gt;1,"Duplicado",IF(OR(K76&lt;0,S76="",T76="",U76="",V76="",S76&lt;0,S76&gt;1,T76&lt;0,T76&gt;1,U76&lt;0,U76&gt;1,V76&lt;0,V76&gt;1,AND(AA76&lt;&gt;"",OR(AA76&lt;0,AA76&gt;1)),AND(AB76&lt;&gt;"",OR(AB76&lt;0,AB76&gt;1)),AND(AC76&lt;&gt;"",OR(AC76&lt;0,AC76&gt;1))),"Rever valores",IF(AND(G76&lt;&gt;"Duodécimos",H76&lt;&gt;"Duodécimos"),"Fora do mapa","Pronto"))))))),"Rever período"))</f>
        <v/>
      </c>
    </row>
    <row r="77">
      <c r="A77" s="21">
        <f>IF(B77="","",ROW()-7)</f>
        <v/>
      </c>
      <c r="B77" s="22" t="n"/>
      <c r="C77" s="23" t="n"/>
      <c r="D77" s="24" t="n"/>
      <c r="E77" s="24" t="n"/>
      <c r="F77" s="23" t="n"/>
      <c r="G77" s="23" t="n"/>
      <c r="H77" s="23" t="n"/>
      <c r="I77" s="58" t="n"/>
      <c r="J77" s="58" t="n"/>
      <c r="K77" s="59" t="n"/>
      <c r="L77" s="58" t="n"/>
      <c r="M77" s="58" t="n"/>
      <c r="N77" s="27" t="n"/>
      <c r="O77" s="27" t="n"/>
      <c r="P77" s="27" t="n"/>
      <c r="Q77" s="23" t="n"/>
      <c r="R77" s="24" t="n"/>
      <c r="S77" s="60">
        <f>IF(B77="","",IFERROR(IF(I77&lt;&gt;"",I77,'Parâmetros'!$B$8),""))</f>
        <v/>
      </c>
      <c r="T77" s="60">
        <f>IF(B77="","",IFERROR(IF(J77&lt;&gt;"",J77,'Parâmetros'!$B$9),""))</f>
        <v/>
      </c>
      <c r="U77" s="60">
        <f>IF(B77="","",IFERROR(IF(L77&lt;&gt;"",L77,'Parâmetros'!$B$6),""))</f>
        <v/>
      </c>
      <c r="V77" s="60">
        <f>IF(B77="","",IFERROR(IF(M77&lt;&gt;"",M77,'Parâmetros'!$B$7),""))</f>
        <v/>
      </c>
      <c r="W77" s="61">
        <f>IF(OR(B77="",K77="",G77&lt;&gt;"Duodécimos"),"",IFERROR(ROUND(K77*S77*U77,'Parâmetros'!$B$13),""))</f>
        <v/>
      </c>
      <c r="X77" s="61">
        <f>IF(OR(B77="",K77="",H77&lt;&gt;"Duodécimos"),"",IFERROR(ROUND(K77*T77*V77,'Parâmetros'!$B$13),""))</f>
        <v/>
      </c>
      <c r="Y77" s="61">
        <f>IF(B77="","",IFERROR(ROUND(SUM(W77:X77),'Parâmetros'!$B$13),""))</f>
        <v/>
      </c>
      <c r="Z77" s="61">
        <f>IF(OR(B77="",K77=""),"",IFERROR(ROUND(K77+Y77,'Parâmetros'!$B$13),""))</f>
        <v/>
      </c>
      <c r="AA77" s="30">
        <f>IF(B77="","",IFERROR(IF(N77&lt;&gt;"",N77,'Parâmetros'!$B$10),""))</f>
        <v/>
      </c>
      <c r="AB77" s="30">
        <f>IF(B77="","",IFERROR(IF(O77&lt;&gt;"",O77,'Parâmetros'!$B$11),""))</f>
        <v/>
      </c>
      <c r="AC77" s="30">
        <f>IF(B77="","",IFERROR(IF(P77&lt;&gt;"",P77,'Parâmetros'!$B$12),""))</f>
        <v/>
      </c>
      <c r="AD77" s="61">
        <f>IF(OR(B77="",Z77="",AA77=""),"",IFERROR(ROUND(Z77*AA77,'Parâmetros'!$B$13),""))</f>
        <v/>
      </c>
      <c r="AE77" s="61">
        <f>IF(OR(B77="",Z77="",AB77=""),"",IFERROR(ROUND(Z77*AB77,'Parâmetros'!$B$13),""))</f>
        <v/>
      </c>
      <c r="AF77" s="61">
        <f>IF(OR(B77="",Z77="",AD77="",AE77=""),"",IFERROR(ROUND(Z77-AD77-AE77,'Parâmetros'!$B$13),""))</f>
        <v/>
      </c>
      <c r="AG77" s="61">
        <f>IF(OR(B77="",Z77="",AC77=""),"",IFERROR(ROUND(Z77*AC77,'Parâmetros'!$B$13),""))</f>
        <v/>
      </c>
      <c r="AH77" s="61">
        <f>IF(OR(B77="",Z77="",AG77=""),"",IFERROR(ROUND(Z77+AG77,'Parâmetros'!$B$13),""))</f>
        <v/>
      </c>
      <c r="AI77" s="31">
        <f>IF(B77="","",IFERROR(IF(Q77="Excluído","Excluído",IF(YEAR(B77)&lt;&gt;'Parâmetros'!$B$4,"Fora do ano",IF(OR(C77="",D77="",E77="",G77="",H77="",K77="",Q77=""),"Dados em falta",IF(OR(IFERROR(COUNTIF('Parâmetros'!$F$4:$F$6,G77),0)=0,IFERROR(COUNTIF('Parâmetros'!$F$4:$F$6,H77),0)=0,IFERROR(COUNTIF('Parâmetros'!$H$4:$H$7,Q77),0)=0),"Rever valores",IF(IFERROR(COUNTIFS($B$8:$B$107,B77,$C$8:$C$107,C77),0)&gt;1,"Duplicado",IF(OR(K77&lt;0,S77="",T77="",U77="",V77="",S77&lt;0,S77&gt;1,T77&lt;0,T77&gt;1,U77&lt;0,U77&gt;1,V77&lt;0,V77&gt;1,AND(AA77&lt;&gt;"",OR(AA77&lt;0,AA77&gt;1)),AND(AB77&lt;&gt;"",OR(AB77&lt;0,AB77&gt;1)),AND(AC77&lt;&gt;"",OR(AC77&lt;0,AC77&gt;1))),"Rever valores",IF(AND(G77&lt;&gt;"Duodécimos",H77&lt;&gt;"Duodécimos"),"Fora do mapa","Pronto"))))))),"Rever período"))</f>
        <v/>
      </c>
    </row>
    <row r="78">
      <c r="A78" s="21">
        <f>IF(B78="","",ROW()-7)</f>
        <v/>
      </c>
      <c r="B78" s="22" t="n"/>
      <c r="C78" s="23" t="n"/>
      <c r="D78" s="24" t="n"/>
      <c r="E78" s="24" t="n"/>
      <c r="F78" s="23" t="n"/>
      <c r="G78" s="23" t="n"/>
      <c r="H78" s="23" t="n"/>
      <c r="I78" s="58" t="n"/>
      <c r="J78" s="58" t="n"/>
      <c r="K78" s="59" t="n"/>
      <c r="L78" s="58" t="n"/>
      <c r="M78" s="58" t="n"/>
      <c r="N78" s="27" t="n"/>
      <c r="O78" s="27" t="n"/>
      <c r="P78" s="27" t="n"/>
      <c r="Q78" s="23" t="n"/>
      <c r="R78" s="24" t="n"/>
      <c r="S78" s="60">
        <f>IF(B78="","",IFERROR(IF(I78&lt;&gt;"",I78,'Parâmetros'!$B$8),""))</f>
        <v/>
      </c>
      <c r="T78" s="60">
        <f>IF(B78="","",IFERROR(IF(J78&lt;&gt;"",J78,'Parâmetros'!$B$9),""))</f>
        <v/>
      </c>
      <c r="U78" s="60">
        <f>IF(B78="","",IFERROR(IF(L78&lt;&gt;"",L78,'Parâmetros'!$B$6),""))</f>
        <v/>
      </c>
      <c r="V78" s="60">
        <f>IF(B78="","",IFERROR(IF(M78&lt;&gt;"",M78,'Parâmetros'!$B$7),""))</f>
        <v/>
      </c>
      <c r="W78" s="61">
        <f>IF(OR(B78="",K78="",G78&lt;&gt;"Duodécimos"),"",IFERROR(ROUND(K78*S78*U78,'Parâmetros'!$B$13),""))</f>
        <v/>
      </c>
      <c r="X78" s="61">
        <f>IF(OR(B78="",K78="",H78&lt;&gt;"Duodécimos"),"",IFERROR(ROUND(K78*T78*V78,'Parâmetros'!$B$13),""))</f>
        <v/>
      </c>
      <c r="Y78" s="61">
        <f>IF(B78="","",IFERROR(ROUND(SUM(W78:X78),'Parâmetros'!$B$13),""))</f>
        <v/>
      </c>
      <c r="Z78" s="61">
        <f>IF(OR(B78="",K78=""),"",IFERROR(ROUND(K78+Y78,'Parâmetros'!$B$13),""))</f>
        <v/>
      </c>
      <c r="AA78" s="30">
        <f>IF(B78="","",IFERROR(IF(N78&lt;&gt;"",N78,'Parâmetros'!$B$10),""))</f>
        <v/>
      </c>
      <c r="AB78" s="30">
        <f>IF(B78="","",IFERROR(IF(O78&lt;&gt;"",O78,'Parâmetros'!$B$11),""))</f>
        <v/>
      </c>
      <c r="AC78" s="30">
        <f>IF(B78="","",IFERROR(IF(P78&lt;&gt;"",P78,'Parâmetros'!$B$12),""))</f>
        <v/>
      </c>
      <c r="AD78" s="61">
        <f>IF(OR(B78="",Z78="",AA78=""),"",IFERROR(ROUND(Z78*AA78,'Parâmetros'!$B$13),""))</f>
        <v/>
      </c>
      <c r="AE78" s="61">
        <f>IF(OR(B78="",Z78="",AB78=""),"",IFERROR(ROUND(Z78*AB78,'Parâmetros'!$B$13),""))</f>
        <v/>
      </c>
      <c r="AF78" s="61">
        <f>IF(OR(B78="",Z78="",AD78="",AE78=""),"",IFERROR(ROUND(Z78-AD78-AE78,'Parâmetros'!$B$13),""))</f>
        <v/>
      </c>
      <c r="AG78" s="61">
        <f>IF(OR(B78="",Z78="",AC78=""),"",IFERROR(ROUND(Z78*AC78,'Parâmetros'!$B$13),""))</f>
        <v/>
      </c>
      <c r="AH78" s="61">
        <f>IF(OR(B78="",Z78="",AG78=""),"",IFERROR(ROUND(Z78+AG78,'Parâmetros'!$B$13),""))</f>
        <v/>
      </c>
      <c r="AI78" s="31">
        <f>IF(B78="","",IFERROR(IF(Q78="Excluído","Excluído",IF(YEAR(B78)&lt;&gt;'Parâmetros'!$B$4,"Fora do ano",IF(OR(C78="",D78="",E78="",G78="",H78="",K78="",Q78=""),"Dados em falta",IF(OR(IFERROR(COUNTIF('Parâmetros'!$F$4:$F$6,G78),0)=0,IFERROR(COUNTIF('Parâmetros'!$F$4:$F$6,H78),0)=0,IFERROR(COUNTIF('Parâmetros'!$H$4:$H$7,Q78),0)=0),"Rever valores",IF(IFERROR(COUNTIFS($B$8:$B$107,B78,$C$8:$C$107,C78),0)&gt;1,"Duplicado",IF(OR(K78&lt;0,S78="",T78="",U78="",V78="",S78&lt;0,S78&gt;1,T78&lt;0,T78&gt;1,U78&lt;0,U78&gt;1,V78&lt;0,V78&gt;1,AND(AA78&lt;&gt;"",OR(AA78&lt;0,AA78&gt;1)),AND(AB78&lt;&gt;"",OR(AB78&lt;0,AB78&gt;1)),AND(AC78&lt;&gt;"",OR(AC78&lt;0,AC78&gt;1))),"Rever valores",IF(AND(G78&lt;&gt;"Duodécimos",H78&lt;&gt;"Duodécimos"),"Fora do mapa","Pronto"))))))),"Rever período"))</f>
        <v/>
      </c>
    </row>
    <row r="79">
      <c r="A79" s="21">
        <f>IF(B79="","",ROW()-7)</f>
        <v/>
      </c>
      <c r="B79" s="22" t="n"/>
      <c r="C79" s="23" t="n"/>
      <c r="D79" s="24" t="n"/>
      <c r="E79" s="24" t="n"/>
      <c r="F79" s="23" t="n"/>
      <c r="G79" s="23" t="n"/>
      <c r="H79" s="23" t="n"/>
      <c r="I79" s="58" t="n"/>
      <c r="J79" s="58" t="n"/>
      <c r="K79" s="59" t="n"/>
      <c r="L79" s="58" t="n"/>
      <c r="M79" s="58" t="n"/>
      <c r="N79" s="27" t="n"/>
      <c r="O79" s="27" t="n"/>
      <c r="P79" s="27" t="n"/>
      <c r="Q79" s="23" t="n"/>
      <c r="R79" s="24" t="n"/>
      <c r="S79" s="60">
        <f>IF(B79="","",IFERROR(IF(I79&lt;&gt;"",I79,'Parâmetros'!$B$8),""))</f>
        <v/>
      </c>
      <c r="T79" s="60">
        <f>IF(B79="","",IFERROR(IF(J79&lt;&gt;"",J79,'Parâmetros'!$B$9),""))</f>
        <v/>
      </c>
      <c r="U79" s="60">
        <f>IF(B79="","",IFERROR(IF(L79&lt;&gt;"",L79,'Parâmetros'!$B$6),""))</f>
        <v/>
      </c>
      <c r="V79" s="60">
        <f>IF(B79="","",IFERROR(IF(M79&lt;&gt;"",M79,'Parâmetros'!$B$7),""))</f>
        <v/>
      </c>
      <c r="W79" s="61">
        <f>IF(OR(B79="",K79="",G79&lt;&gt;"Duodécimos"),"",IFERROR(ROUND(K79*S79*U79,'Parâmetros'!$B$13),""))</f>
        <v/>
      </c>
      <c r="X79" s="61">
        <f>IF(OR(B79="",K79="",H79&lt;&gt;"Duodécimos"),"",IFERROR(ROUND(K79*T79*V79,'Parâmetros'!$B$13),""))</f>
        <v/>
      </c>
      <c r="Y79" s="61">
        <f>IF(B79="","",IFERROR(ROUND(SUM(W79:X79),'Parâmetros'!$B$13),""))</f>
        <v/>
      </c>
      <c r="Z79" s="61">
        <f>IF(OR(B79="",K79=""),"",IFERROR(ROUND(K79+Y79,'Parâmetros'!$B$13),""))</f>
        <v/>
      </c>
      <c r="AA79" s="30">
        <f>IF(B79="","",IFERROR(IF(N79&lt;&gt;"",N79,'Parâmetros'!$B$10),""))</f>
        <v/>
      </c>
      <c r="AB79" s="30">
        <f>IF(B79="","",IFERROR(IF(O79&lt;&gt;"",O79,'Parâmetros'!$B$11),""))</f>
        <v/>
      </c>
      <c r="AC79" s="30">
        <f>IF(B79="","",IFERROR(IF(P79&lt;&gt;"",P79,'Parâmetros'!$B$12),""))</f>
        <v/>
      </c>
      <c r="AD79" s="61">
        <f>IF(OR(B79="",Z79="",AA79=""),"",IFERROR(ROUND(Z79*AA79,'Parâmetros'!$B$13),""))</f>
        <v/>
      </c>
      <c r="AE79" s="61">
        <f>IF(OR(B79="",Z79="",AB79=""),"",IFERROR(ROUND(Z79*AB79,'Parâmetros'!$B$13),""))</f>
        <v/>
      </c>
      <c r="AF79" s="61">
        <f>IF(OR(B79="",Z79="",AD79="",AE79=""),"",IFERROR(ROUND(Z79-AD79-AE79,'Parâmetros'!$B$13),""))</f>
        <v/>
      </c>
      <c r="AG79" s="61">
        <f>IF(OR(B79="",Z79="",AC79=""),"",IFERROR(ROUND(Z79*AC79,'Parâmetros'!$B$13),""))</f>
        <v/>
      </c>
      <c r="AH79" s="61">
        <f>IF(OR(B79="",Z79="",AG79=""),"",IFERROR(ROUND(Z79+AG79,'Parâmetros'!$B$13),""))</f>
        <v/>
      </c>
      <c r="AI79" s="31">
        <f>IF(B79="","",IFERROR(IF(Q79="Excluído","Excluído",IF(YEAR(B79)&lt;&gt;'Parâmetros'!$B$4,"Fora do ano",IF(OR(C79="",D79="",E79="",G79="",H79="",K79="",Q79=""),"Dados em falta",IF(OR(IFERROR(COUNTIF('Parâmetros'!$F$4:$F$6,G79),0)=0,IFERROR(COUNTIF('Parâmetros'!$F$4:$F$6,H79),0)=0,IFERROR(COUNTIF('Parâmetros'!$H$4:$H$7,Q79),0)=0),"Rever valores",IF(IFERROR(COUNTIFS($B$8:$B$107,B79,$C$8:$C$107,C79),0)&gt;1,"Duplicado",IF(OR(K79&lt;0,S79="",T79="",U79="",V79="",S79&lt;0,S79&gt;1,T79&lt;0,T79&gt;1,U79&lt;0,U79&gt;1,V79&lt;0,V79&gt;1,AND(AA79&lt;&gt;"",OR(AA79&lt;0,AA79&gt;1)),AND(AB79&lt;&gt;"",OR(AB79&lt;0,AB79&gt;1)),AND(AC79&lt;&gt;"",OR(AC79&lt;0,AC79&gt;1))),"Rever valores",IF(AND(G79&lt;&gt;"Duodécimos",H79&lt;&gt;"Duodécimos"),"Fora do mapa","Pronto"))))))),"Rever período"))</f>
        <v/>
      </c>
    </row>
    <row r="80">
      <c r="A80" s="21">
        <f>IF(B80="","",ROW()-7)</f>
        <v/>
      </c>
      <c r="B80" s="22" t="n"/>
      <c r="C80" s="23" t="n"/>
      <c r="D80" s="24" t="n"/>
      <c r="E80" s="24" t="n"/>
      <c r="F80" s="23" t="n"/>
      <c r="G80" s="23" t="n"/>
      <c r="H80" s="23" t="n"/>
      <c r="I80" s="58" t="n"/>
      <c r="J80" s="58" t="n"/>
      <c r="K80" s="59" t="n"/>
      <c r="L80" s="58" t="n"/>
      <c r="M80" s="58" t="n"/>
      <c r="N80" s="27" t="n"/>
      <c r="O80" s="27" t="n"/>
      <c r="P80" s="27" t="n"/>
      <c r="Q80" s="23" t="n"/>
      <c r="R80" s="24" t="n"/>
      <c r="S80" s="60">
        <f>IF(B80="","",IFERROR(IF(I80&lt;&gt;"",I80,'Parâmetros'!$B$8),""))</f>
        <v/>
      </c>
      <c r="T80" s="60">
        <f>IF(B80="","",IFERROR(IF(J80&lt;&gt;"",J80,'Parâmetros'!$B$9),""))</f>
        <v/>
      </c>
      <c r="U80" s="60">
        <f>IF(B80="","",IFERROR(IF(L80&lt;&gt;"",L80,'Parâmetros'!$B$6),""))</f>
        <v/>
      </c>
      <c r="V80" s="60">
        <f>IF(B80="","",IFERROR(IF(M80&lt;&gt;"",M80,'Parâmetros'!$B$7),""))</f>
        <v/>
      </c>
      <c r="W80" s="61">
        <f>IF(OR(B80="",K80="",G80&lt;&gt;"Duodécimos"),"",IFERROR(ROUND(K80*S80*U80,'Parâmetros'!$B$13),""))</f>
        <v/>
      </c>
      <c r="X80" s="61">
        <f>IF(OR(B80="",K80="",H80&lt;&gt;"Duodécimos"),"",IFERROR(ROUND(K80*T80*V80,'Parâmetros'!$B$13),""))</f>
        <v/>
      </c>
      <c r="Y80" s="61">
        <f>IF(B80="","",IFERROR(ROUND(SUM(W80:X80),'Parâmetros'!$B$13),""))</f>
        <v/>
      </c>
      <c r="Z80" s="61">
        <f>IF(OR(B80="",K80=""),"",IFERROR(ROUND(K80+Y80,'Parâmetros'!$B$13),""))</f>
        <v/>
      </c>
      <c r="AA80" s="30">
        <f>IF(B80="","",IFERROR(IF(N80&lt;&gt;"",N80,'Parâmetros'!$B$10),""))</f>
        <v/>
      </c>
      <c r="AB80" s="30">
        <f>IF(B80="","",IFERROR(IF(O80&lt;&gt;"",O80,'Parâmetros'!$B$11),""))</f>
        <v/>
      </c>
      <c r="AC80" s="30">
        <f>IF(B80="","",IFERROR(IF(P80&lt;&gt;"",P80,'Parâmetros'!$B$12),""))</f>
        <v/>
      </c>
      <c r="AD80" s="61">
        <f>IF(OR(B80="",Z80="",AA80=""),"",IFERROR(ROUND(Z80*AA80,'Parâmetros'!$B$13),""))</f>
        <v/>
      </c>
      <c r="AE80" s="61">
        <f>IF(OR(B80="",Z80="",AB80=""),"",IFERROR(ROUND(Z80*AB80,'Parâmetros'!$B$13),""))</f>
        <v/>
      </c>
      <c r="AF80" s="61">
        <f>IF(OR(B80="",Z80="",AD80="",AE80=""),"",IFERROR(ROUND(Z80-AD80-AE80,'Parâmetros'!$B$13),""))</f>
        <v/>
      </c>
      <c r="AG80" s="61">
        <f>IF(OR(B80="",Z80="",AC80=""),"",IFERROR(ROUND(Z80*AC80,'Parâmetros'!$B$13),""))</f>
        <v/>
      </c>
      <c r="AH80" s="61">
        <f>IF(OR(B80="",Z80="",AG80=""),"",IFERROR(ROUND(Z80+AG80,'Parâmetros'!$B$13),""))</f>
        <v/>
      </c>
      <c r="AI80" s="31">
        <f>IF(B80="","",IFERROR(IF(Q80="Excluído","Excluído",IF(YEAR(B80)&lt;&gt;'Parâmetros'!$B$4,"Fora do ano",IF(OR(C80="",D80="",E80="",G80="",H80="",K80="",Q80=""),"Dados em falta",IF(OR(IFERROR(COUNTIF('Parâmetros'!$F$4:$F$6,G80),0)=0,IFERROR(COUNTIF('Parâmetros'!$F$4:$F$6,H80),0)=0,IFERROR(COUNTIF('Parâmetros'!$H$4:$H$7,Q80),0)=0),"Rever valores",IF(IFERROR(COUNTIFS($B$8:$B$107,B80,$C$8:$C$107,C80),0)&gt;1,"Duplicado",IF(OR(K80&lt;0,S80="",T80="",U80="",V80="",S80&lt;0,S80&gt;1,T80&lt;0,T80&gt;1,U80&lt;0,U80&gt;1,V80&lt;0,V80&gt;1,AND(AA80&lt;&gt;"",OR(AA80&lt;0,AA80&gt;1)),AND(AB80&lt;&gt;"",OR(AB80&lt;0,AB80&gt;1)),AND(AC80&lt;&gt;"",OR(AC80&lt;0,AC80&gt;1))),"Rever valores",IF(AND(G80&lt;&gt;"Duodécimos",H80&lt;&gt;"Duodécimos"),"Fora do mapa","Pronto"))))))),"Rever período"))</f>
        <v/>
      </c>
    </row>
    <row r="81">
      <c r="A81" s="21">
        <f>IF(B81="","",ROW()-7)</f>
        <v/>
      </c>
      <c r="B81" s="22" t="n"/>
      <c r="C81" s="23" t="n"/>
      <c r="D81" s="24" t="n"/>
      <c r="E81" s="24" t="n"/>
      <c r="F81" s="23" t="n"/>
      <c r="G81" s="23" t="n"/>
      <c r="H81" s="23" t="n"/>
      <c r="I81" s="58" t="n"/>
      <c r="J81" s="58" t="n"/>
      <c r="K81" s="59" t="n"/>
      <c r="L81" s="58" t="n"/>
      <c r="M81" s="58" t="n"/>
      <c r="N81" s="27" t="n"/>
      <c r="O81" s="27" t="n"/>
      <c r="P81" s="27" t="n"/>
      <c r="Q81" s="23" t="n"/>
      <c r="R81" s="24" t="n"/>
      <c r="S81" s="60">
        <f>IF(B81="","",IFERROR(IF(I81&lt;&gt;"",I81,'Parâmetros'!$B$8),""))</f>
        <v/>
      </c>
      <c r="T81" s="60">
        <f>IF(B81="","",IFERROR(IF(J81&lt;&gt;"",J81,'Parâmetros'!$B$9),""))</f>
        <v/>
      </c>
      <c r="U81" s="60">
        <f>IF(B81="","",IFERROR(IF(L81&lt;&gt;"",L81,'Parâmetros'!$B$6),""))</f>
        <v/>
      </c>
      <c r="V81" s="60">
        <f>IF(B81="","",IFERROR(IF(M81&lt;&gt;"",M81,'Parâmetros'!$B$7),""))</f>
        <v/>
      </c>
      <c r="W81" s="61">
        <f>IF(OR(B81="",K81="",G81&lt;&gt;"Duodécimos"),"",IFERROR(ROUND(K81*S81*U81,'Parâmetros'!$B$13),""))</f>
        <v/>
      </c>
      <c r="X81" s="61">
        <f>IF(OR(B81="",K81="",H81&lt;&gt;"Duodécimos"),"",IFERROR(ROUND(K81*T81*V81,'Parâmetros'!$B$13),""))</f>
        <v/>
      </c>
      <c r="Y81" s="61">
        <f>IF(B81="","",IFERROR(ROUND(SUM(W81:X81),'Parâmetros'!$B$13),""))</f>
        <v/>
      </c>
      <c r="Z81" s="61">
        <f>IF(OR(B81="",K81=""),"",IFERROR(ROUND(K81+Y81,'Parâmetros'!$B$13),""))</f>
        <v/>
      </c>
      <c r="AA81" s="30">
        <f>IF(B81="","",IFERROR(IF(N81&lt;&gt;"",N81,'Parâmetros'!$B$10),""))</f>
        <v/>
      </c>
      <c r="AB81" s="30">
        <f>IF(B81="","",IFERROR(IF(O81&lt;&gt;"",O81,'Parâmetros'!$B$11),""))</f>
        <v/>
      </c>
      <c r="AC81" s="30">
        <f>IF(B81="","",IFERROR(IF(P81&lt;&gt;"",P81,'Parâmetros'!$B$12),""))</f>
        <v/>
      </c>
      <c r="AD81" s="61">
        <f>IF(OR(B81="",Z81="",AA81=""),"",IFERROR(ROUND(Z81*AA81,'Parâmetros'!$B$13),""))</f>
        <v/>
      </c>
      <c r="AE81" s="61">
        <f>IF(OR(B81="",Z81="",AB81=""),"",IFERROR(ROUND(Z81*AB81,'Parâmetros'!$B$13),""))</f>
        <v/>
      </c>
      <c r="AF81" s="61">
        <f>IF(OR(B81="",Z81="",AD81="",AE81=""),"",IFERROR(ROUND(Z81-AD81-AE81,'Parâmetros'!$B$13),""))</f>
        <v/>
      </c>
      <c r="AG81" s="61">
        <f>IF(OR(B81="",Z81="",AC81=""),"",IFERROR(ROUND(Z81*AC81,'Parâmetros'!$B$13),""))</f>
        <v/>
      </c>
      <c r="AH81" s="61">
        <f>IF(OR(B81="",Z81="",AG81=""),"",IFERROR(ROUND(Z81+AG81,'Parâmetros'!$B$13),""))</f>
        <v/>
      </c>
      <c r="AI81" s="31">
        <f>IF(B81="","",IFERROR(IF(Q81="Excluído","Excluído",IF(YEAR(B81)&lt;&gt;'Parâmetros'!$B$4,"Fora do ano",IF(OR(C81="",D81="",E81="",G81="",H81="",K81="",Q81=""),"Dados em falta",IF(OR(IFERROR(COUNTIF('Parâmetros'!$F$4:$F$6,G81),0)=0,IFERROR(COUNTIF('Parâmetros'!$F$4:$F$6,H81),0)=0,IFERROR(COUNTIF('Parâmetros'!$H$4:$H$7,Q81),0)=0),"Rever valores",IF(IFERROR(COUNTIFS($B$8:$B$107,B81,$C$8:$C$107,C81),0)&gt;1,"Duplicado",IF(OR(K81&lt;0,S81="",T81="",U81="",V81="",S81&lt;0,S81&gt;1,T81&lt;0,T81&gt;1,U81&lt;0,U81&gt;1,V81&lt;0,V81&gt;1,AND(AA81&lt;&gt;"",OR(AA81&lt;0,AA81&gt;1)),AND(AB81&lt;&gt;"",OR(AB81&lt;0,AB81&gt;1)),AND(AC81&lt;&gt;"",OR(AC81&lt;0,AC81&gt;1))),"Rever valores",IF(AND(G81&lt;&gt;"Duodécimos",H81&lt;&gt;"Duodécimos"),"Fora do mapa","Pronto"))))))),"Rever período"))</f>
        <v/>
      </c>
    </row>
    <row r="82">
      <c r="A82" s="21">
        <f>IF(B82="","",ROW()-7)</f>
        <v/>
      </c>
      <c r="B82" s="22" t="n"/>
      <c r="C82" s="23" t="n"/>
      <c r="D82" s="24" t="n"/>
      <c r="E82" s="24" t="n"/>
      <c r="F82" s="23" t="n"/>
      <c r="G82" s="23" t="n"/>
      <c r="H82" s="23" t="n"/>
      <c r="I82" s="58" t="n"/>
      <c r="J82" s="58" t="n"/>
      <c r="K82" s="59" t="n"/>
      <c r="L82" s="58" t="n"/>
      <c r="M82" s="58" t="n"/>
      <c r="N82" s="27" t="n"/>
      <c r="O82" s="27" t="n"/>
      <c r="P82" s="27" t="n"/>
      <c r="Q82" s="23" t="n"/>
      <c r="R82" s="24" t="n"/>
      <c r="S82" s="60">
        <f>IF(B82="","",IFERROR(IF(I82&lt;&gt;"",I82,'Parâmetros'!$B$8),""))</f>
        <v/>
      </c>
      <c r="T82" s="60">
        <f>IF(B82="","",IFERROR(IF(J82&lt;&gt;"",J82,'Parâmetros'!$B$9),""))</f>
        <v/>
      </c>
      <c r="U82" s="60">
        <f>IF(B82="","",IFERROR(IF(L82&lt;&gt;"",L82,'Parâmetros'!$B$6),""))</f>
        <v/>
      </c>
      <c r="V82" s="60">
        <f>IF(B82="","",IFERROR(IF(M82&lt;&gt;"",M82,'Parâmetros'!$B$7),""))</f>
        <v/>
      </c>
      <c r="W82" s="61">
        <f>IF(OR(B82="",K82="",G82&lt;&gt;"Duodécimos"),"",IFERROR(ROUND(K82*S82*U82,'Parâmetros'!$B$13),""))</f>
        <v/>
      </c>
      <c r="X82" s="61">
        <f>IF(OR(B82="",K82="",H82&lt;&gt;"Duodécimos"),"",IFERROR(ROUND(K82*T82*V82,'Parâmetros'!$B$13),""))</f>
        <v/>
      </c>
      <c r="Y82" s="61">
        <f>IF(B82="","",IFERROR(ROUND(SUM(W82:X82),'Parâmetros'!$B$13),""))</f>
        <v/>
      </c>
      <c r="Z82" s="61">
        <f>IF(OR(B82="",K82=""),"",IFERROR(ROUND(K82+Y82,'Parâmetros'!$B$13),""))</f>
        <v/>
      </c>
      <c r="AA82" s="30">
        <f>IF(B82="","",IFERROR(IF(N82&lt;&gt;"",N82,'Parâmetros'!$B$10),""))</f>
        <v/>
      </c>
      <c r="AB82" s="30">
        <f>IF(B82="","",IFERROR(IF(O82&lt;&gt;"",O82,'Parâmetros'!$B$11),""))</f>
        <v/>
      </c>
      <c r="AC82" s="30">
        <f>IF(B82="","",IFERROR(IF(P82&lt;&gt;"",P82,'Parâmetros'!$B$12),""))</f>
        <v/>
      </c>
      <c r="AD82" s="61">
        <f>IF(OR(B82="",Z82="",AA82=""),"",IFERROR(ROUND(Z82*AA82,'Parâmetros'!$B$13),""))</f>
        <v/>
      </c>
      <c r="AE82" s="61">
        <f>IF(OR(B82="",Z82="",AB82=""),"",IFERROR(ROUND(Z82*AB82,'Parâmetros'!$B$13),""))</f>
        <v/>
      </c>
      <c r="AF82" s="61">
        <f>IF(OR(B82="",Z82="",AD82="",AE82=""),"",IFERROR(ROUND(Z82-AD82-AE82,'Parâmetros'!$B$13),""))</f>
        <v/>
      </c>
      <c r="AG82" s="61">
        <f>IF(OR(B82="",Z82="",AC82=""),"",IFERROR(ROUND(Z82*AC82,'Parâmetros'!$B$13),""))</f>
        <v/>
      </c>
      <c r="AH82" s="61">
        <f>IF(OR(B82="",Z82="",AG82=""),"",IFERROR(ROUND(Z82+AG82,'Parâmetros'!$B$13),""))</f>
        <v/>
      </c>
      <c r="AI82" s="31">
        <f>IF(B82="","",IFERROR(IF(Q82="Excluído","Excluído",IF(YEAR(B82)&lt;&gt;'Parâmetros'!$B$4,"Fora do ano",IF(OR(C82="",D82="",E82="",G82="",H82="",K82="",Q82=""),"Dados em falta",IF(OR(IFERROR(COUNTIF('Parâmetros'!$F$4:$F$6,G82),0)=0,IFERROR(COUNTIF('Parâmetros'!$F$4:$F$6,H82),0)=0,IFERROR(COUNTIF('Parâmetros'!$H$4:$H$7,Q82),0)=0),"Rever valores",IF(IFERROR(COUNTIFS($B$8:$B$107,B82,$C$8:$C$107,C82),0)&gt;1,"Duplicado",IF(OR(K82&lt;0,S82="",T82="",U82="",V82="",S82&lt;0,S82&gt;1,T82&lt;0,T82&gt;1,U82&lt;0,U82&gt;1,V82&lt;0,V82&gt;1,AND(AA82&lt;&gt;"",OR(AA82&lt;0,AA82&gt;1)),AND(AB82&lt;&gt;"",OR(AB82&lt;0,AB82&gt;1)),AND(AC82&lt;&gt;"",OR(AC82&lt;0,AC82&gt;1))),"Rever valores",IF(AND(G82&lt;&gt;"Duodécimos",H82&lt;&gt;"Duodécimos"),"Fora do mapa","Pronto"))))))),"Rever período"))</f>
        <v/>
      </c>
    </row>
    <row r="83">
      <c r="A83" s="21">
        <f>IF(B83="","",ROW()-7)</f>
        <v/>
      </c>
      <c r="B83" s="22" t="n"/>
      <c r="C83" s="23" t="n"/>
      <c r="D83" s="24" t="n"/>
      <c r="E83" s="24" t="n"/>
      <c r="F83" s="23" t="n"/>
      <c r="G83" s="23" t="n"/>
      <c r="H83" s="23" t="n"/>
      <c r="I83" s="58" t="n"/>
      <c r="J83" s="58" t="n"/>
      <c r="K83" s="59" t="n"/>
      <c r="L83" s="58" t="n"/>
      <c r="M83" s="58" t="n"/>
      <c r="N83" s="27" t="n"/>
      <c r="O83" s="27" t="n"/>
      <c r="P83" s="27" t="n"/>
      <c r="Q83" s="23" t="n"/>
      <c r="R83" s="24" t="n"/>
      <c r="S83" s="60">
        <f>IF(B83="","",IFERROR(IF(I83&lt;&gt;"",I83,'Parâmetros'!$B$8),""))</f>
        <v/>
      </c>
      <c r="T83" s="60">
        <f>IF(B83="","",IFERROR(IF(J83&lt;&gt;"",J83,'Parâmetros'!$B$9),""))</f>
        <v/>
      </c>
      <c r="U83" s="60">
        <f>IF(B83="","",IFERROR(IF(L83&lt;&gt;"",L83,'Parâmetros'!$B$6),""))</f>
        <v/>
      </c>
      <c r="V83" s="60">
        <f>IF(B83="","",IFERROR(IF(M83&lt;&gt;"",M83,'Parâmetros'!$B$7),""))</f>
        <v/>
      </c>
      <c r="W83" s="61">
        <f>IF(OR(B83="",K83="",G83&lt;&gt;"Duodécimos"),"",IFERROR(ROUND(K83*S83*U83,'Parâmetros'!$B$13),""))</f>
        <v/>
      </c>
      <c r="X83" s="61">
        <f>IF(OR(B83="",K83="",H83&lt;&gt;"Duodécimos"),"",IFERROR(ROUND(K83*T83*V83,'Parâmetros'!$B$13),""))</f>
        <v/>
      </c>
      <c r="Y83" s="61">
        <f>IF(B83="","",IFERROR(ROUND(SUM(W83:X83),'Parâmetros'!$B$13),""))</f>
        <v/>
      </c>
      <c r="Z83" s="61">
        <f>IF(OR(B83="",K83=""),"",IFERROR(ROUND(K83+Y83,'Parâmetros'!$B$13),""))</f>
        <v/>
      </c>
      <c r="AA83" s="30">
        <f>IF(B83="","",IFERROR(IF(N83&lt;&gt;"",N83,'Parâmetros'!$B$10),""))</f>
        <v/>
      </c>
      <c r="AB83" s="30">
        <f>IF(B83="","",IFERROR(IF(O83&lt;&gt;"",O83,'Parâmetros'!$B$11),""))</f>
        <v/>
      </c>
      <c r="AC83" s="30">
        <f>IF(B83="","",IFERROR(IF(P83&lt;&gt;"",P83,'Parâmetros'!$B$12),""))</f>
        <v/>
      </c>
      <c r="AD83" s="61">
        <f>IF(OR(B83="",Z83="",AA83=""),"",IFERROR(ROUND(Z83*AA83,'Parâmetros'!$B$13),""))</f>
        <v/>
      </c>
      <c r="AE83" s="61">
        <f>IF(OR(B83="",Z83="",AB83=""),"",IFERROR(ROUND(Z83*AB83,'Parâmetros'!$B$13),""))</f>
        <v/>
      </c>
      <c r="AF83" s="61">
        <f>IF(OR(B83="",Z83="",AD83="",AE83=""),"",IFERROR(ROUND(Z83-AD83-AE83,'Parâmetros'!$B$13),""))</f>
        <v/>
      </c>
      <c r="AG83" s="61">
        <f>IF(OR(B83="",Z83="",AC83=""),"",IFERROR(ROUND(Z83*AC83,'Parâmetros'!$B$13),""))</f>
        <v/>
      </c>
      <c r="AH83" s="61">
        <f>IF(OR(B83="",Z83="",AG83=""),"",IFERROR(ROUND(Z83+AG83,'Parâmetros'!$B$13),""))</f>
        <v/>
      </c>
      <c r="AI83" s="31">
        <f>IF(B83="","",IFERROR(IF(Q83="Excluído","Excluído",IF(YEAR(B83)&lt;&gt;'Parâmetros'!$B$4,"Fora do ano",IF(OR(C83="",D83="",E83="",G83="",H83="",K83="",Q83=""),"Dados em falta",IF(OR(IFERROR(COUNTIF('Parâmetros'!$F$4:$F$6,G83),0)=0,IFERROR(COUNTIF('Parâmetros'!$F$4:$F$6,H83),0)=0,IFERROR(COUNTIF('Parâmetros'!$H$4:$H$7,Q83),0)=0),"Rever valores",IF(IFERROR(COUNTIFS($B$8:$B$107,B83,$C$8:$C$107,C83),0)&gt;1,"Duplicado",IF(OR(K83&lt;0,S83="",T83="",U83="",V83="",S83&lt;0,S83&gt;1,T83&lt;0,T83&gt;1,U83&lt;0,U83&gt;1,V83&lt;0,V83&gt;1,AND(AA83&lt;&gt;"",OR(AA83&lt;0,AA83&gt;1)),AND(AB83&lt;&gt;"",OR(AB83&lt;0,AB83&gt;1)),AND(AC83&lt;&gt;"",OR(AC83&lt;0,AC83&gt;1))),"Rever valores",IF(AND(G83&lt;&gt;"Duodécimos",H83&lt;&gt;"Duodécimos"),"Fora do mapa","Pronto"))))))),"Rever período"))</f>
        <v/>
      </c>
    </row>
    <row r="84">
      <c r="A84" s="21">
        <f>IF(B84="","",ROW()-7)</f>
        <v/>
      </c>
      <c r="B84" s="22" t="n"/>
      <c r="C84" s="23" t="n"/>
      <c r="D84" s="24" t="n"/>
      <c r="E84" s="24" t="n"/>
      <c r="F84" s="23" t="n"/>
      <c r="G84" s="23" t="n"/>
      <c r="H84" s="23" t="n"/>
      <c r="I84" s="58" t="n"/>
      <c r="J84" s="58" t="n"/>
      <c r="K84" s="59" t="n"/>
      <c r="L84" s="58" t="n"/>
      <c r="M84" s="58" t="n"/>
      <c r="N84" s="27" t="n"/>
      <c r="O84" s="27" t="n"/>
      <c r="P84" s="27" t="n"/>
      <c r="Q84" s="23" t="n"/>
      <c r="R84" s="24" t="n"/>
      <c r="S84" s="60">
        <f>IF(B84="","",IFERROR(IF(I84&lt;&gt;"",I84,'Parâmetros'!$B$8),""))</f>
        <v/>
      </c>
      <c r="T84" s="60">
        <f>IF(B84="","",IFERROR(IF(J84&lt;&gt;"",J84,'Parâmetros'!$B$9),""))</f>
        <v/>
      </c>
      <c r="U84" s="60">
        <f>IF(B84="","",IFERROR(IF(L84&lt;&gt;"",L84,'Parâmetros'!$B$6),""))</f>
        <v/>
      </c>
      <c r="V84" s="60">
        <f>IF(B84="","",IFERROR(IF(M84&lt;&gt;"",M84,'Parâmetros'!$B$7),""))</f>
        <v/>
      </c>
      <c r="W84" s="61">
        <f>IF(OR(B84="",K84="",G84&lt;&gt;"Duodécimos"),"",IFERROR(ROUND(K84*S84*U84,'Parâmetros'!$B$13),""))</f>
        <v/>
      </c>
      <c r="X84" s="61">
        <f>IF(OR(B84="",K84="",H84&lt;&gt;"Duodécimos"),"",IFERROR(ROUND(K84*T84*V84,'Parâmetros'!$B$13),""))</f>
        <v/>
      </c>
      <c r="Y84" s="61">
        <f>IF(B84="","",IFERROR(ROUND(SUM(W84:X84),'Parâmetros'!$B$13),""))</f>
        <v/>
      </c>
      <c r="Z84" s="61">
        <f>IF(OR(B84="",K84=""),"",IFERROR(ROUND(K84+Y84,'Parâmetros'!$B$13),""))</f>
        <v/>
      </c>
      <c r="AA84" s="30">
        <f>IF(B84="","",IFERROR(IF(N84&lt;&gt;"",N84,'Parâmetros'!$B$10),""))</f>
        <v/>
      </c>
      <c r="AB84" s="30">
        <f>IF(B84="","",IFERROR(IF(O84&lt;&gt;"",O84,'Parâmetros'!$B$11),""))</f>
        <v/>
      </c>
      <c r="AC84" s="30">
        <f>IF(B84="","",IFERROR(IF(P84&lt;&gt;"",P84,'Parâmetros'!$B$12),""))</f>
        <v/>
      </c>
      <c r="AD84" s="61">
        <f>IF(OR(B84="",Z84="",AA84=""),"",IFERROR(ROUND(Z84*AA84,'Parâmetros'!$B$13),""))</f>
        <v/>
      </c>
      <c r="AE84" s="61">
        <f>IF(OR(B84="",Z84="",AB84=""),"",IFERROR(ROUND(Z84*AB84,'Parâmetros'!$B$13),""))</f>
        <v/>
      </c>
      <c r="AF84" s="61">
        <f>IF(OR(B84="",Z84="",AD84="",AE84=""),"",IFERROR(ROUND(Z84-AD84-AE84,'Parâmetros'!$B$13),""))</f>
        <v/>
      </c>
      <c r="AG84" s="61">
        <f>IF(OR(B84="",Z84="",AC84=""),"",IFERROR(ROUND(Z84*AC84,'Parâmetros'!$B$13),""))</f>
        <v/>
      </c>
      <c r="AH84" s="61">
        <f>IF(OR(B84="",Z84="",AG84=""),"",IFERROR(ROUND(Z84+AG84,'Parâmetros'!$B$13),""))</f>
        <v/>
      </c>
      <c r="AI84" s="31">
        <f>IF(B84="","",IFERROR(IF(Q84="Excluído","Excluído",IF(YEAR(B84)&lt;&gt;'Parâmetros'!$B$4,"Fora do ano",IF(OR(C84="",D84="",E84="",G84="",H84="",K84="",Q84=""),"Dados em falta",IF(OR(IFERROR(COUNTIF('Parâmetros'!$F$4:$F$6,G84),0)=0,IFERROR(COUNTIF('Parâmetros'!$F$4:$F$6,H84),0)=0,IFERROR(COUNTIF('Parâmetros'!$H$4:$H$7,Q84),0)=0),"Rever valores",IF(IFERROR(COUNTIFS($B$8:$B$107,B84,$C$8:$C$107,C84),0)&gt;1,"Duplicado",IF(OR(K84&lt;0,S84="",T84="",U84="",V84="",S84&lt;0,S84&gt;1,T84&lt;0,T84&gt;1,U84&lt;0,U84&gt;1,V84&lt;0,V84&gt;1,AND(AA84&lt;&gt;"",OR(AA84&lt;0,AA84&gt;1)),AND(AB84&lt;&gt;"",OR(AB84&lt;0,AB84&gt;1)),AND(AC84&lt;&gt;"",OR(AC84&lt;0,AC84&gt;1))),"Rever valores",IF(AND(G84&lt;&gt;"Duodécimos",H84&lt;&gt;"Duodécimos"),"Fora do mapa","Pronto"))))))),"Rever período"))</f>
        <v/>
      </c>
    </row>
    <row r="85">
      <c r="A85" s="21">
        <f>IF(B85="","",ROW()-7)</f>
        <v/>
      </c>
      <c r="B85" s="22" t="n"/>
      <c r="C85" s="23" t="n"/>
      <c r="D85" s="24" t="n"/>
      <c r="E85" s="24" t="n"/>
      <c r="F85" s="23" t="n"/>
      <c r="G85" s="23" t="n"/>
      <c r="H85" s="23" t="n"/>
      <c r="I85" s="58" t="n"/>
      <c r="J85" s="58" t="n"/>
      <c r="K85" s="59" t="n"/>
      <c r="L85" s="58" t="n"/>
      <c r="M85" s="58" t="n"/>
      <c r="N85" s="27" t="n"/>
      <c r="O85" s="27" t="n"/>
      <c r="P85" s="27" t="n"/>
      <c r="Q85" s="23" t="n"/>
      <c r="R85" s="24" t="n"/>
      <c r="S85" s="60">
        <f>IF(B85="","",IFERROR(IF(I85&lt;&gt;"",I85,'Parâmetros'!$B$8),""))</f>
        <v/>
      </c>
      <c r="T85" s="60">
        <f>IF(B85="","",IFERROR(IF(J85&lt;&gt;"",J85,'Parâmetros'!$B$9),""))</f>
        <v/>
      </c>
      <c r="U85" s="60">
        <f>IF(B85="","",IFERROR(IF(L85&lt;&gt;"",L85,'Parâmetros'!$B$6),""))</f>
        <v/>
      </c>
      <c r="V85" s="60">
        <f>IF(B85="","",IFERROR(IF(M85&lt;&gt;"",M85,'Parâmetros'!$B$7),""))</f>
        <v/>
      </c>
      <c r="W85" s="61">
        <f>IF(OR(B85="",K85="",G85&lt;&gt;"Duodécimos"),"",IFERROR(ROUND(K85*S85*U85,'Parâmetros'!$B$13),""))</f>
        <v/>
      </c>
      <c r="X85" s="61">
        <f>IF(OR(B85="",K85="",H85&lt;&gt;"Duodécimos"),"",IFERROR(ROUND(K85*T85*V85,'Parâmetros'!$B$13),""))</f>
        <v/>
      </c>
      <c r="Y85" s="61">
        <f>IF(B85="","",IFERROR(ROUND(SUM(W85:X85),'Parâmetros'!$B$13),""))</f>
        <v/>
      </c>
      <c r="Z85" s="61">
        <f>IF(OR(B85="",K85=""),"",IFERROR(ROUND(K85+Y85,'Parâmetros'!$B$13),""))</f>
        <v/>
      </c>
      <c r="AA85" s="30">
        <f>IF(B85="","",IFERROR(IF(N85&lt;&gt;"",N85,'Parâmetros'!$B$10),""))</f>
        <v/>
      </c>
      <c r="AB85" s="30">
        <f>IF(B85="","",IFERROR(IF(O85&lt;&gt;"",O85,'Parâmetros'!$B$11),""))</f>
        <v/>
      </c>
      <c r="AC85" s="30">
        <f>IF(B85="","",IFERROR(IF(P85&lt;&gt;"",P85,'Parâmetros'!$B$12),""))</f>
        <v/>
      </c>
      <c r="AD85" s="61">
        <f>IF(OR(B85="",Z85="",AA85=""),"",IFERROR(ROUND(Z85*AA85,'Parâmetros'!$B$13),""))</f>
        <v/>
      </c>
      <c r="AE85" s="61">
        <f>IF(OR(B85="",Z85="",AB85=""),"",IFERROR(ROUND(Z85*AB85,'Parâmetros'!$B$13),""))</f>
        <v/>
      </c>
      <c r="AF85" s="61">
        <f>IF(OR(B85="",Z85="",AD85="",AE85=""),"",IFERROR(ROUND(Z85-AD85-AE85,'Parâmetros'!$B$13),""))</f>
        <v/>
      </c>
      <c r="AG85" s="61">
        <f>IF(OR(B85="",Z85="",AC85=""),"",IFERROR(ROUND(Z85*AC85,'Parâmetros'!$B$13),""))</f>
        <v/>
      </c>
      <c r="AH85" s="61">
        <f>IF(OR(B85="",Z85="",AG85=""),"",IFERROR(ROUND(Z85+AG85,'Parâmetros'!$B$13),""))</f>
        <v/>
      </c>
      <c r="AI85" s="31">
        <f>IF(B85="","",IFERROR(IF(Q85="Excluído","Excluído",IF(YEAR(B85)&lt;&gt;'Parâmetros'!$B$4,"Fora do ano",IF(OR(C85="",D85="",E85="",G85="",H85="",K85="",Q85=""),"Dados em falta",IF(OR(IFERROR(COUNTIF('Parâmetros'!$F$4:$F$6,G85),0)=0,IFERROR(COUNTIF('Parâmetros'!$F$4:$F$6,H85),0)=0,IFERROR(COUNTIF('Parâmetros'!$H$4:$H$7,Q85),0)=0),"Rever valores",IF(IFERROR(COUNTIFS($B$8:$B$107,B85,$C$8:$C$107,C85),0)&gt;1,"Duplicado",IF(OR(K85&lt;0,S85="",T85="",U85="",V85="",S85&lt;0,S85&gt;1,T85&lt;0,T85&gt;1,U85&lt;0,U85&gt;1,V85&lt;0,V85&gt;1,AND(AA85&lt;&gt;"",OR(AA85&lt;0,AA85&gt;1)),AND(AB85&lt;&gt;"",OR(AB85&lt;0,AB85&gt;1)),AND(AC85&lt;&gt;"",OR(AC85&lt;0,AC85&gt;1))),"Rever valores",IF(AND(G85&lt;&gt;"Duodécimos",H85&lt;&gt;"Duodécimos"),"Fora do mapa","Pronto"))))))),"Rever período"))</f>
        <v/>
      </c>
    </row>
    <row r="86">
      <c r="A86" s="21">
        <f>IF(B86="","",ROW()-7)</f>
        <v/>
      </c>
      <c r="B86" s="22" t="n"/>
      <c r="C86" s="23" t="n"/>
      <c r="D86" s="24" t="n"/>
      <c r="E86" s="24" t="n"/>
      <c r="F86" s="23" t="n"/>
      <c r="G86" s="23" t="n"/>
      <c r="H86" s="23" t="n"/>
      <c r="I86" s="58" t="n"/>
      <c r="J86" s="58" t="n"/>
      <c r="K86" s="59" t="n"/>
      <c r="L86" s="58" t="n"/>
      <c r="M86" s="58" t="n"/>
      <c r="N86" s="27" t="n"/>
      <c r="O86" s="27" t="n"/>
      <c r="P86" s="27" t="n"/>
      <c r="Q86" s="23" t="n"/>
      <c r="R86" s="24" t="n"/>
      <c r="S86" s="60">
        <f>IF(B86="","",IFERROR(IF(I86&lt;&gt;"",I86,'Parâmetros'!$B$8),""))</f>
        <v/>
      </c>
      <c r="T86" s="60">
        <f>IF(B86="","",IFERROR(IF(J86&lt;&gt;"",J86,'Parâmetros'!$B$9),""))</f>
        <v/>
      </c>
      <c r="U86" s="60">
        <f>IF(B86="","",IFERROR(IF(L86&lt;&gt;"",L86,'Parâmetros'!$B$6),""))</f>
        <v/>
      </c>
      <c r="V86" s="60">
        <f>IF(B86="","",IFERROR(IF(M86&lt;&gt;"",M86,'Parâmetros'!$B$7),""))</f>
        <v/>
      </c>
      <c r="W86" s="61">
        <f>IF(OR(B86="",K86="",G86&lt;&gt;"Duodécimos"),"",IFERROR(ROUND(K86*S86*U86,'Parâmetros'!$B$13),""))</f>
        <v/>
      </c>
      <c r="X86" s="61">
        <f>IF(OR(B86="",K86="",H86&lt;&gt;"Duodécimos"),"",IFERROR(ROUND(K86*T86*V86,'Parâmetros'!$B$13),""))</f>
        <v/>
      </c>
      <c r="Y86" s="61">
        <f>IF(B86="","",IFERROR(ROUND(SUM(W86:X86),'Parâmetros'!$B$13),""))</f>
        <v/>
      </c>
      <c r="Z86" s="61">
        <f>IF(OR(B86="",K86=""),"",IFERROR(ROUND(K86+Y86,'Parâmetros'!$B$13),""))</f>
        <v/>
      </c>
      <c r="AA86" s="30">
        <f>IF(B86="","",IFERROR(IF(N86&lt;&gt;"",N86,'Parâmetros'!$B$10),""))</f>
        <v/>
      </c>
      <c r="AB86" s="30">
        <f>IF(B86="","",IFERROR(IF(O86&lt;&gt;"",O86,'Parâmetros'!$B$11),""))</f>
        <v/>
      </c>
      <c r="AC86" s="30">
        <f>IF(B86="","",IFERROR(IF(P86&lt;&gt;"",P86,'Parâmetros'!$B$12),""))</f>
        <v/>
      </c>
      <c r="AD86" s="61">
        <f>IF(OR(B86="",Z86="",AA86=""),"",IFERROR(ROUND(Z86*AA86,'Parâmetros'!$B$13),""))</f>
        <v/>
      </c>
      <c r="AE86" s="61">
        <f>IF(OR(B86="",Z86="",AB86=""),"",IFERROR(ROUND(Z86*AB86,'Parâmetros'!$B$13),""))</f>
        <v/>
      </c>
      <c r="AF86" s="61">
        <f>IF(OR(B86="",Z86="",AD86="",AE86=""),"",IFERROR(ROUND(Z86-AD86-AE86,'Parâmetros'!$B$13),""))</f>
        <v/>
      </c>
      <c r="AG86" s="61">
        <f>IF(OR(B86="",Z86="",AC86=""),"",IFERROR(ROUND(Z86*AC86,'Parâmetros'!$B$13),""))</f>
        <v/>
      </c>
      <c r="AH86" s="61">
        <f>IF(OR(B86="",Z86="",AG86=""),"",IFERROR(ROUND(Z86+AG86,'Parâmetros'!$B$13),""))</f>
        <v/>
      </c>
      <c r="AI86" s="31">
        <f>IF(B86="","",IFERROR(IF(Q86="Excluído","Excluído",IF(YEAR(B86)&lt;&gt;'Parâmetros'!$B$4,"Fora do ano",IF(OR(C86="",D86="",E86="",G86="",H86="",K86="",Q86=""),"Dados em falta",IF(OR(IFERROR(COUNTIF('Parâmetros'!$F$4:$F$6,G86),0)=0,IFERROR(COUNTIF('Parâmetros'!$F$4:$F$6,H86),0)=0,IFERROR(COUNTIF('Parâmetros'!$H$4:$H$7,Q86),0)=0),"Rever valores",IF(IFERROR(COUNTIFS($B$8:$B$107,B86,$C$8:$C$107,C86),0)&gt;1,"Duplicado",IF(OR(K86&lt;0,S86="",T86="",U86="",V86="",S86&lt;0,S86&gt;1,T86&lt;0,T86&gt;1,U86&lt;0,U86&gt;1,V86&lt;0,V86&gt;1,AND(AA86&lt;&gt;"",OR(AA86&lt;0,AA86&gt;1)),AND(AB86&lt;&gt;"",OR(AB86&lt;0,AB86&gt;1)),AND(AC86&lt;&gt;"",OR(AC86&lt;0,AC86&gt;1))),"Rever valores",IF(AND(G86&lt;&gt;"Duodécimos",H86&lt;&gt;"Duodécimos"),"Fora do mapa","Pronto"))))))),"Rever período"))</f>
        <v/>
      </c>
    </row>
    <row r="87">
      <c r="A87" s="21">
        <f>IF(B87="","",ROW()-7)</f>
        <v/>
      </c>
      <c r="B87" s="22" t="n"/>
      <c r="C87" s="23" t="n"/>
      <c r="D87" s="24" t="n"/>
      <c r="E87" s="24" t="n"/>
      <c r="F87" s="23" t="n"/>
      <c r="G87" s="23" t="n"/>
      <c r="H87" s="23" t="n"/>
      <c r="I87" s="58" t="n"/>
      <c r="J87" s="58" t="n"/>
      <c r="K87" s="59" t="n"/>
      <c r="L87" s="58" t="n"/>
      <c r="M87" s="58" t="n"/>
      <c r="N87" s="27" t="n"/>
      <c r="O87" s="27" t="n"/>
      <c r="P87" s="27" t="n"/>
      <c r="Q87" s="23" t="n"/>
      <c r="R87" s="24" t="n"/>
      <c r="S87" s="60">
        <f>IF(B87="","",IFERROR(IF(I87&lt;&gt;"",I87,'Parâmetros'!$B$8),""))</f>
        <v/>
      </c>
      <c r="T87" s="60">
        <f>IF(B87="","",IFERROR(IF(J87&lt;&gt;"",J87,'Parâmetros'!$B$9),""))</f>
        <v/>
      </c>
      <c r="U87" s="60">
        <f>IF(B87="","",IFERROR(IF(L87&lt;&gt;"",L87,'Parâmetros'!$B$6),""))</f>
        <v/>
      </c>
      <c r="V87" s="60">
        <f>IF(B87="","",IFERROR(IF(M87&lt;&gt;"",M87,'Parâmetros'!$B$7),""))</f>
        <v/>
      </c>
      <c r="W87" s="61">
        <f>IF(OR(B87="",K87="",G87&lt;&gt;"Duodécimos"),"",IFERROR(ROUND(K87*S87*U87,'Parâmetros'!$B$13),""))</f>
        <v/>
      </c>
      <c r="X87" s="61">
        <f>IF(OR(B87="",K87="",H87&lt;&gt;"Duodécimos"),"",IFERROR(ROUND(K87*T87*V87,'Parâmetros'!$B$13),""))</f>
        <v/>
      </c>
      <c r="Y87" s="61">
        <f>IF(B87="","",IFERROR(ROUND(SUM(W87:X87),'Parâmetros'!$B$13),""))</f>
        <v/>
      </c>
      <c r="Z87" s="61">
        <f>IF(OR(B87="",K87=""),"",IFERROR(ROUND(K87+Y87,'Parâmetros'!$B$13),""))</f>
        <v/>
      </c>
      <c r="AA87" s="30">
        <f>IF(B87="","",IFERROR(IF(N87&lt;&gt;"",N87,'Parâmetros'!$B$10),""))</f>
        <v/>
      </c>
      <c r="AB87" s="30">
        <f>IF(B87="","",IFERROR(IF(O87&lt;&gt;"",O87,'Parâmetros'!$B$11),""))</f>
        <v/>
      </c>
      <c r="AC87" s="30">
        <f>IF(B87="","",IFERROR(IF(P87&lt;&gt;"",P87,'Parâmetros'!$B$12),""))</f>
        <v/>
      </c>
      <c r="AD87" s="61">
        <f>IF(OR(B87="",Z87="",AA87=""),"",IFERROR(ROUND(Z87*AA87,'Parâmetros'!$B$13),""))</f>
        <v/>
      </c>
      <c r="AE87" s="61">
        <f>IF(OR(B87="",Z87="",AB87=""),"",IFERROR(ROUND(Z87*AB87,'Parâmetros'!$B$13),""))</f>
        <v/>
      </c>
      <c r="AF87" s="61">
        <f>IF(OR(B87="",Z87="",AD87="",AE87=""),"",IFERROR(ROUND(Z87-AD87-AE87,'Parâmetros'!$B$13),""))</f>
        <v/>
      </c>
      <c r="AG87" s="61">
        <f>IF(OR(B87="",Z87="",AC87=""),"",IFERROR(ROUND(Z87*AC87,'Parâmetros'!$B$13),""))</f>
        <v/>
      </c>
      <c r="AH87" s="61">
        <f>IF(OR(B87="",Z87="",AG87=""),"",IFERROR(ROUND(Z87+AG87,'Parâmetros'!$B$13),""))</f>
        <v/>
      </c>
      <c r="AI87" s="31">
        <f>IF(B87="","",IFERROR(IF(Q87="Excluído","Excluído",IF(YEAR(B87)&lt;&gt;'Parâmetros'!$B$4,"Fora do ano",IF(OR(C87="",D87="",E87="",G87="",H87="",K87="",Q87=""),"Dados em falta",IF(OR(IFERROR(COUNTIF('Parâmetros'!$F$4:$F$6,G87),0)=0,IFERROR(COUNTIF('Parâmetros'!$F$4:$F$6,H87),0)=0,IFERROR(COUNTIF('Parâmetros'!$H$4:$H$7,Q87),0)=0),"Rever valores",IF(IFERROR(COUNTIFS($B$8:$B$107,B87,$C$8:$C$107,C87),0)&gt;1,"Duplicado",IF(OR(K87&lt;0,S87="",T87="",U87="",V87="",S87&lt;0,S87&gt;1,T87&lt;0,T87&gt;1,U87&lt;0,U87&gt;1,V87&lt;0,V87&gt;1,AND(AA87&lt;&gt;"",OR(AA87&lt;0,AA87&gt;1)),AND(AB87&lt;&gt;"",OR(AB87&lt;0,AB87&gt;1)),AND(AC87&lt;&gt;"",OR(AC87&lt;0,AC87&gt;1))),"Rever valores",IF(AND(G87&lt;&gt;"Duodécimos",H87&lt;&gt;"Duodécimos"),"Fora do mapa","Pronto"))))))),"Rever período"))</f>
        <v/>
      </c>
    </row>
    <row r="88">
      <c r="A88" s="21">
        <f>IF(B88="","",ROW()-7)</f>
        <v/>
      </c>
      <c r="B88" s="22" t="n"/>
      <c r="C88" s="23" t="n"/>
      <c r="D88" s="24" t="n"/>
      <c r="E88" s="24" t="n"/>
      <c r="F88" s="23" t="n"/>
      <c r="G88" s="23" t="n"/>
      <c r="H88" s="23" t="n"/>
      <c r="I88" s="58" t="n"/>
      <c r="J88" s="58" t="n"/>
      <c r="K88" s="59" t="n"/>
      <c r="L88" s="58" t="n"/>
      <c r="M88" s="58" t="n"/>
      <c r="N88" s="27" t="n"/>
      <c r="O88" s="27" t="n"/>
      <c r="P88" s="27" t="n"/>
      <c r="Q88" s="23" t="n"/>
      <c r="R88" s="24" t="n"/>
      <c r="S88" s="60">
        <f>IF(B88="","",IFERROR(IF(I88&lt;&gt;"",I88,'Parâmetros'!$B$8),""))</f>
        <v/>
      </c>
      <c r="T88" s="60">
        <f>IF(B88="","",IFERROR(IF(J88&lt;&gt;"",J88,'Parâmetros'!$B$9),""))</f>
        <v/>
      </c>
      <c r="U88" s="60">
        <f>IF(B88="","",IFERROR(IF(L88&lt;&gt;"",L88,'Parâmetros'!$B$6),""))</f>
        <v/>
      </c>
      <c r="V88" s="60">
        <f>IF(B88="","",IFERROR(IF(M88&lt;&gt;"",M88,'Parâmetros'!$B$7),""))</f>
        <v/>
      </c>
      <c r="W88" s="61">
        <f>IF(OR(B88="",K88="",G88&lt;&gt;"Duodécimos"),"",IFERROR(ROUND(K88*S88*U88,'Parâmetros'!$B$13),""))</f>
        <v/>
      </c>
      <c r="X88" s="61">
        <f>IF(OR(B88="",K88="",H88&lt;&gt;"Duodécimos"),"",IFERROR(ROUND(K88*T88*V88,'Parâmetros'!$B$13),""))</f>
        <v/>
      </c>
      <c r="Y88" s="61">
        <f>IF(B88="","",IFERROR(ROUND(SUM(W88:X88),'Parâmetros'!$B$13),""))</f>
        <v/>
      </c>
      <c r="Z88" s="61">
        <f>IF(OR(B88="",K88=""),"",IFERROR(ROUND(K88+Y88,'Parâmetros'!$B$13),""))</f>
        <v/>
      </c>
      <c r="AA88" s="30">
        <f>IF(B88="","",IFERROR(IF(N88&lt;&gt;"",N88,'Parâmetros'!$B$10),""))</f>
        <v/>
      </c>
      <c r="AB88" s="30">
        <f>IF(B88="","",IFERROR(IF(O88&lt;&gt;"",O88,'Parâmetros'!$B$11),""))</f>
        <v/>
      </c>
      <c r="AC88" s="30">
        <f>IF(B88="","",IFERROR(IF(P88&lt;&gt;"",P88,'Parâmetros'!$B$12),""))</f>
        <v/>
      </c>
      <c r="AD88" s="61">
        <f>IF(OR(B88="",Z88="",AA88=""),"",IFERROR(ROUND(Z88*AA88,'Parâmetros'!$B$13),""))</f>
        <v/>
      </c>
      <c r="AE88" s="61">
        <f>IF(OR(B88="",Z88="",AB88=""),"",IFERROR(ROUND(Z88*AB88,'Parâmetros'!$B$13),""))</f>
        <v/>
      </c>
      <c r="AF88" s="61">
        <f>IF(OR(B88="",Z88="",AD88="",AE88=""),"",IFERROR(ROUND(Z88-AD88-AE88,'Parâmetros'!$B$13),""))</f>
        <v/>
      </c>
      <c r="AG88" s="61">
        <f>IF(OR(B88="",Z88="",AC88=""),"",IFERROR(ROUND(Z88*AC88,'Parâmetros'!$B$13),""))</f>
        <v/>
      </c>
      <c r="AH88" s="61">
        <f>IF(OR(B88="",Z88="",AG88=""),"",IFERROR(ROUND(Z88+AG88,'Parâmetros'!$B$13),""))</f>
        <v/>
      </c>
      <c r="AI88" s="31">
        <f>IF(B88="","",IFERROR(IF(Q88="Excluído","Excluído",IF(YEAR(B88)&lt;&gt;'Parâmetros'!$B$4,"Fora do ano",IF(OR(C88="",D88="",E88="",G88="",H88="",K88="",Q88=""),"Dados em falta",IF(OR(IFERROR(COUNTIF('Parâmetros'!$F$4:$F$6,G88),0)=0,IFERROR(COUNTIF('Parâmetros'!$F$4:$F$6,H88),0)=0,IFERROR(COUNTIF('Parâmetros'!$H$4:$H$7,Q88),0)=0),"Rever valores",IF(IFERROR(COUNTIFS($B$8:$B$107,B88,$C$8:$C$107,C88),0)&gt;1,"Duplicado",IF(OR(K88&lt;0,S88="",T88="",U88="",V88="",S88&lt;0,S88&gt;1,T88&lt;0,T88&gt;1,U88&lt;0,U88&gt;1,V88&lt;0,V88&gt;1,AND(AA88&lt;&gt;"",OR(AA88&lt;0,AA88&gt;1)),AND(AB88&lt;&gt;"",OR(AB88&lt;0,AB88&gt;1)),AND(AC88&lt;&gt;"",OR(AC88&lt;0,AC88&gt;1))),"Rever valores",IF(AND(G88&lt;&gt;"Duodécimos",H88&lt;&gt;"Duodécimos"),"Fora do mapa","Pronto"))))))),"Rever período"))</f>
        <v/>
      </c>
    </row>
    <row r="89">
      <c r="A89" s="21">
        <f>IF(B89="","",ROW()-7)</f>
        <v/>
      </c>
      <c r="B89" s="22" t="n"/>
      <c r="C89" s="23" t="n"/>
      <c r="D89" s="24" t="n"/>
      <c r="E89" s="24" t="n"/>
      <c r="F89" s="23" t="n"/>
      <c r="G89" s="23" t="n"/>
      <c r="H89" s="23" t="n"/>
      <c r="I89" s="58" t="n"/>
      <c r="J89" s="58" t="n"/>
      <c r="K89" s="59" t="n"/>
      <c r="L89" s="58" t="n"/>
      <c r="M89" s="58" t="n"/>
      <c r="N89" s="27" t="n"/>
      <c r="O89" s="27" t="n"/>
      <c r="P89" s="27" t="n"/>
      <c r="Q89" s="23" t="n"/>
      <c r="R89" s="24" t="n"/>
      <c r="S89" s="60">
        <f>IF(B89="","",IFERROR(IF(I89&lt;&gt;"",I89,'Parâmetros'!$B$8),""))</f>
        <v/>
      </c>
      <c r="T89" s="60">
        <f>IF(B89="","",IFERROR(IF(J89&lt;&gt;"",J89,'Parâmetros'!$B$9),""))</f>
        <v/>
      </c>
      <c r="U89" s="60">
        <f>IF(B89="","",IFERROR(IF(L89&lt;&gt;"",L89,'Parâmetros'!$B$6),""))</f>
        <v/>
      </c>
      <c r="V89" s="60">
        <f>IF(B89="","",IFERROR(IF(M89&lt;&gt;"",M89,'Parâmetros'!$B$7),""))</f>
        <v/>
      </c>
      <c r="W89" s="61">
        <f>IF(OR(B89="",K89="",G89&lt;&gt;"Duodécimos"),"",IFERROR(ROUND(K89*S89*U89,'Parâmetros'!$B$13),""))</f>
        <v/>
      </c>
      <c r="X89" s="61">
        <f>IF(OR(B89="",K89="",H89&lt;&gt;"Duodécimos"),"",IFERROR(ROUND(K89*T89*V89,'Parâmetros'!$B$13),""))</f>
        <v/>
      </c>
      <c r="Y89" s="61">
        <f>IF(B89="","",IFERROR(ROUND(SUM(W89:X89),'Parâmetros'!$B$13),""))</f>
        <v/>
      </c>
      <c r="Z89" s="61">
        <f>IF(OR(B89="",K89=""),"",IFERROR(ROUND(K89+Y89,'Parâmetros'!$B$13),""))</f>
        <v/>
      </c>
      <c r="AA89" s="30">
        <f>IF(B89="","",IFERROR(IF(N89&lt;&gt;"",N89,'Parâmetros'!$B$10),""))</f>
        <v/>
      </c>
      <c r="AB89" s="30">
        <f>IF(B89="","",IFERROR(IF(O89&lt;&gt;"",O89,'Parâmetros'!$B$11),""))</f>
        <v/>
      </c>
      <c r="AC89" s="30">
        <f>IF(B89="","",IFERROR(IF(P89&lt;&gt;"",P89,'Parâmetros'!$B$12),""))</f>
        <v/>
      </c>
      <c r="AD89" s="61">
        <f>IF(OR(B89="",Z89="",AA89=""),"",IFERROR(ROUND(Z89*AA89,'Parâmetros'!$B$13),""))</f>
        <v/>
      </c>
      <c r="AE89" s="61">
        <f>IF(OR(B89="",Z89="",AB89=""),"",IFERROR(ROUND(Z89*AB89,'Parâmetros'!$B$13),""))</f>
        <v/>
      </c>
      <c r="AF89" s="61">
        <f>IF(OR(B89="",Z89="",AD89="",AE89=""),"",IFERROR(ROUND(Z89-AD89-AE89,'Parâmetros'!$B$13),""))</f>
        <v/>
      </c>
      <c r="AG89" s="61">
        <f>IF(OR(B89="",Z89="",AC89=""),"",IFERROR(ROUND(Z89*AC89,'Parâmetros'!$B$13),""))</f>
        <v/>
      </c>
      <c r="AH89" s="61">
        <f>IF(OR(B89="",Z89="",AG89=""),"",IFERROR(ROUND(Z89+AG89,'Parâmetros'!$B$13),""))</f>
        <v/>
      </c>
      <c r="AI89" s="31">
        <f>IF(B89="","",IFERROR(IF(Q89="Excluído","Excluído",IF(YEAR(B89)&lt;&gt;'Parâmetros'!$B$4,"Fora do ano",IF(OR(C89="",D89="",E89="",G89="",H89="",K89="",Q89=""),"Dados em falta",IF(OR(IFERROR(COUNTIF('Parâmetros'!$F$4:$F$6,G89),0)=0,IFERROR(COUNTIF('Parâmetros'!$F$4:$F$6,H89),0)=0,IFERROR(COUNTIF('Parâmetros'!$H$4:$H$7,Q89),0)=0),"Rever valores",IF(IFERROR(COUNTIFS($B$8:$B$107,B89,$C$8:$C$107,C89),0)&gt;1,"Duplicado",IF(OR(K89&lt;0,S89="",T89="",U89="",V89="",S89&lt;0,S89&gt;1,T89&lt;0,T89&gt;1,U89&lt;0,U89&gt;1,V89&lt;0,V89&gt;1,AND(AA89&lt;&gt;"",OR(AA89&lt;0,AA89&gt;1)),AND(AB89&lt;&gt;"",OR(AB89&lt;0,AB89&gt;1)),AND(AC89&lt;&gt;"",OR(AC89&lt;0,AC89&gt;1))),"Rever valores",IF(AND(G89&lt;&gt;"Duodécimos",H89&lt;&gt;"Duodécimos"),"Fora do mapa","Pronto"))))))),"Rever período"))</f>
        <v/>
      </c>
    </row>
    <row r="90">
      <c r="A90" s="21">
        <f>IF(B90="","",ROW()-7)</f>
        <v/>
      </c>
      <c r="B90" s="22" t="n"/>
      <c r="C90" s="23" t="n"/>
      <c r="D90" s="24" t="n"/>
      <c r="E90" s="24" t="n"/>
      <c r="F90" s="23" t="n"/>
      <c r="G90" s="23" t="n"/>
      <c r="H90" s="23" t="n"/>
      <c r="I90" s="58" t="n"/>
      <c r="J90" s="58" t="n"/>
      <c r="K90" s="59" t="n"/>
      <c r="L90" s="58" t="n"/>
      <c r="M90" s="58" t="n"/>
      <c r="N90" s="27" t="n"/>
      <c r="O90" s="27" t="n"/>
      <c r="P90" s="27" t="n"/>
      <c r="Q90" s="23" t="n"/>
      <c r="R90" s="24" t="n"/>
      <c r="S90" s="60">
        <f>IF(B90="","",IFERROR(IF(I90&lt;&gt;"",I90,'Parâmetros'!$B$8),""))</f>
        <v/>
      </c>
      <c r="T90" s="60">
        <f>IF(B90="","",IFERROR(IF(J90&lt;&gt;"",J90,'Parâmetros'!$B$9),""))</f>
        <v/>
      </c>
      <c r="U90" s="60">
        <f>IF(B90="","",IFERROR(IF(L90&lt;&gt;"",L90,'Parâmetros'!$B$6),""))</f>
        <v/>
      </c>
      <c r="V90" s="60">
        <f>IF(B90="","",IFERROR(IF(M90&lt;&gt;"",M90,'Parâmetros'!$B$7),""))</f>
        <v/>
      </c>
      <c r="W90" s="61">
        <f>IF(OR(B90="",K90="",G90&lt;&gt;"Duodécimos"),"",IFERROR(ROUND(K90*S90*U90,'Parâmetros'!$B$13),""))</f>
        <v/>
      </c>
      <c r="X90" s="61">
        <f>IF(OR(B90="",K90="",H90&lt;&gt;"Duodécimos"),"",IFERROR(ROUND(K90*T90*V90,'Parâmetros'!$B$13),""))</f>
        <v/>
      </c>
      <c r="Y90" s="61">
        <f>IF(B90="","",IFERROR(ROUND(SUM(W90:X90),'Parâmetros'!$B$13),""))</f>
        <v/>
      </c>
      <c r="Z90" s="61">
        <f>IF(OR(B90="",K90=""),"",IFERROR(ROUND(K90+Y90,'Parâmetros'!$B$13),""))</f>
        <v/>
      </c>
      <c r="AA90" s="30">
        <f>IF(B90="","",IFERROR(IF(N90&lt;&gt;"",N90,'Parâmetros'!$B$10),""))</f>
        <v/>
      </c>
      <c r="AB90" s="30">
        <f>IF(B90="","",IFERROR(IF(O90&lt;&gt;"",O90,'Parâmetros'!$B$11),""))</f>
        <v/>
      </c>
      <c r="AC90" s="30">
        <f>IF(B90="","",IFERROR(IF(P90&lt;&gt;"",P90,'Parâmetros'!$B$12),""))</f>
        <v/>
      </c>
      <c r="AD90" s="61">
        <f>IF(OR(B90="",Z90="",AA90=""),"",IFERROR(ROUND(Z90*AA90,'Parâmetros'!$B$13),""))</f>
        <v/>
      </c>
      <c r="AE90" s="61">
        <f>IF(OR(B90="",Z90="",AB90=""),"",IFERROR(ROUND(Z90*AB90,'Parâmetros'!$B$13),""))</f>
        <v/>
      </c>
      <c r="AF90" s="61">
        <f>IF(OR(B90="",Z90="",AD90="",AE90=""),"",IFERROR(ROUND(Z90-AD90-AE90,'Parâmetros'!$B$13),""))</f>
        <v/>
      </c>
      <c r="AG90" s="61">
        <f>IF(OR(B90="",Z90="",AC90=""),"",IFERROR(ROUND(Z90*AC90,'Parâmetros'!$B$13),""))</f>
        <v/>
      </c>
      <c r="AH90" s="61">
        <f>IF(OR(B90="",Z90="",AG90=""),"",IFERROR(ROUND(Z90+AG90,'Parâmetros'!$B$13),""))</f>
        <v/>
      </c>
      <c r="AI90" s="31">
        <f>IF(B90="","",IFERROR(IF(Q90="Excluído","Excluído",IF(YEAR(B90)&lt;&gt;'Parâmetros'!$B$4,"Fora do ano",IF(OR(C90="",D90="",E90="",G90="",H90="",K90="",Q90=""),"Dados em falta",IF(OR(IFERROR(COUNTIF('Parâmetros'!$F$4:$F$6,G90),0)=0,IFERROR(COUNTIF('Parâmetros'!$F$4:$F$6,H90),0)=0,IFERROR(COUNTIF('Parâmetros'!$H$4:$H$7,Q90),0)=0),"Rever valores",IF(IFERROR(COUNTIFS($B$8:$B$107,B90,$C$8:$C$107,C90),0)&gt;1,"Duplicado",IF(OR(K90&lt;0,S90="",T90="",U90="",V90="",S90&lt;0,S90&gt;1,T90&lt;0,T90&gt;1,U90&lt;0,U90&gt;1,V90&lt;0,V90&gt;1,AND(AA90&lt;&gt;"",OR(AA90&lt;0,AA90&gt;1)),AND(AB90&lt;&gt;"",OR(AB90&lt;0,AB90&gt;1)),AND(AC90&lt;&gt;"",OR(AC90&lt;0,AC90&gt;1))),"Rever valores",IF(AND(G90&lt;&gt;"Duodécimos",H90&lt;&gt;"Duodécimos"),"Fora do mapa","Pronto"))))))),"Rever período"))</f>
        <v/>
      </c>
    </row>
    <row r="91">
      <c r="A91" s="21">
        <f>IF(B91="","",ROW()-7)</f>
        <v/>
      </c>
      <c r="B91" s="22" t="n"/>
      <c r="C91" s="23" t="n"/>
      <c r="D91" s="24" t="n"/>
      <c r="E91" s="24" t="n"/>
      <c r="F91" s="23" t="n"/>
      <c r="G91" s="23" t="n"/>
      <c r="H91" s="23" t="n"/>
      <c r="I91" s="58" t="n"/>
      <c r="J91" s="58" t="n"/>
      <c r="K91" s="59" t="n"/>
      <c r="L91" s="58" t="n"/>
      <c r="M91" s="58" t="n"/>
      <c r="N91" s="27" t="n"/>
      <c r="O91" s="27" t="n"/>
      <c r="P91" s="27" t="n"/>
      <c r="Q91" s="23" t="n"/>
      <c r="R91" s="24" t="n"/>
      <c r="S91" s="60">
        <f>IF(B91="","",IFERROR(IF(I91&lt;&gt;"",I91,'Parâmetros'!$B$8),""))</f>
        <v/>
      </c>
      <c r="T91" s="60">
        <f>IF(B91="","",IFERROR(IF(J91&lt;&gt;"",J91,'Parâmetros'!$B$9),""))</f>
        <v/>
      </c>
      <c r="U91" s="60">
        <f>IF(B91="","",IFERROR(IF(L91&lt;&gt;"",L91,'Parâmetros'!$B$6),""))</f>
        <v/>
      </c>
      <c r="V91" s="60">
        <f>IF(B91="","",IFERROR(IF(M91&lt;&gt;"",M91,'Parâmetros'!$B$7),""))</f>
        <v/>
      </c>
      <c r="W91" s="61">
        <f>IF(OR(B91="",K91="",G91&lt;&gt;"Duodécimos"),"",IFERROR(ROUND(K91*S91*U91,'Parâmetros'!$B$13),""))</f>
        <v/>
      </c>
      <c r="X91" s="61">
        <f>IF(OR(B91="",K91="",H91&lt;&gt;"Duodécimos"),"",IFERROR(ROUND(K91*T91*V91,'Parâmetros'!$B$13),""))</f>
        <v/>
      </c>
      <c r="Y91" s="61">
        <f>IF(B91="","",IFERROR(ROUND(SUM(W91:X91),'Parâmetros'!$B$13),""))</f>
        <v/>
      </c>
      <c r="Z91" s="61">
        <f>IF(OR(B91="",K91=""),"",IFERROR(ROUND(K91+Y91,'Parâmetros'!$B$13),""))</f>
        <v/>
      </c>
      <c r="AA91" s="30">
        <f>IF(B91="","",IFERROR(IF(N91&lt;&gt;"",N91,'Parâmetros'!$B$10),""))</f>
        <v/>
      </c>
      <c r="AB91" s="30">
        <f>IF(B91="","",IFERROR(IF(O91&lt;&gt;"",O91,'Parâmetros'!$B$11),""))</f>
        <v/>
      </c>
      <c r="AC91" s="30">
        <f>IF(B91="","",IFERROR(IF(P91&lt;&gt;"",P91,'Parâmetros'!$B$12),""))</f>
        <v/>
      </c>
      <c r="AD91" s="61">
        <f>IF(OR(B91="",Z91="",AA91=""),"",IFERROR(ROUND(Z91*AA91,'Parâmetros'!$B$13),""))</f>
        <v/>
      </c>
      <c r="AE91" s="61">
        <f>IF(OR(B91="",Z91="",AB91=""),"",IFERROR(ROUND(Z91*AB91,'Parâmetros'!$B$13),""))</f>
        <v/>
      </c>
      <c r="AF91" s="61">
        <f>IF(OR(B91="",Z91="",AD91="",AE91=""),"",IFERROR(ROUND(Z91-AD91-AE91,'Parâmetros'!$B$13),""))</f>
        <v/>
      </c>
      <c r="AG91" s="61">
        <f>IF(OR(B91="",Z91="",AC91=""),"",IFERROR(ROUND(Z91*AC91,'Parâmetros'!$B$13),""))</f>
        <v/>
      </c>
      <c r="AH91" s="61">
        <f>IF(OR(B91="",Z91="",AG91=""),"",IFERROR(ROUND(Z91+AG91,'Parâmetros'!$B$13),""))</f>
        <v/>
      </c>
      <c r="AI91" s="31">
        <f>IF(B91="","",IFERROR(IF(Q91="Excluído","Excluído",IF(YEAR(B91)&lt;&gt;'Parâmetros'!$B$4,"Fora do ano",IF(OR(C91="",D91="",E91="",G91="",H91="",K91="",Q91=""),"Dados em falta",IF(OR(IFERROR(COUNTIF('Parâmetros'!$F$4:$F$6,G91),0)=0,IFERROR(COUNTIF('Parâmetros'!$F$4:$F$6,H91),0)=0,IFERROR(COUNTIF('Parâmetros'!$H$4:$H$7,Q91),0)=0),"Rever valores",IF(IFERROR(COUNTIFS($B$8:$B$107,B91,$C$8:$C$107,C91),0)&gt;1,"Duplicado",IF(OR(K91&lt;0,S91="",T91="",U91="",V91="",S91&lt;0,S91&gt;1,T91&lt;0,T91&gt;1,U91&lt;0,U91&gt;1,V91&lt;0,V91&gt;1,AND(AA91&lt;&gt;"",OR(AA91&lt;0,AA91&gt;1)),AND(AB91&lt;&gt;"",OR(AB91&lt;0,AB91&gt;1)),AND(AC91&lt;&gt;"",OR(AC91&lt;0,AC91&gt;1))),"Rever valores",IF(AND(G91&lt;&gt;"Duodécimos",H91&lt;&gt;"Duodécimos"),"Fora do mapa","Pronto"))))))),"Rever período"))</f>
        <v/>
      </c>
    </row>
    <row r="92">
      <c r="A92" s="21">
        <f>IF(B92="","",ROW()-7)</f>
        <v/>
      </c>
      <c r="B92" s="22" t="n"/>
      <c r="C92" s="23" t="n"/>
      <c r="D92" s="24" t="n"/>
      <c r="E92" s="24" t="n"/>
      <c r="F92" s="23" t="n"/>
      <c r="G92" s="23" t="n"/>
      <c r="H92" s="23" t="n"/>
      <c r="I92" s="58" t="n"/>
      <c r="J92" s="58" t="n"/>
      <c r="K92" s="59" t="n"/>
      <c r="L92" s="58" t="n"/>
      <c r="M92" s="58" t="n"/>
      <c r="N92" s="27" t="n"/>
      <c r="O92" s="27" t="n"/>
      <c r="P92" s="27" t="n"/>
      <c r="Q92" s="23" t="n"/>
      <c r="R92" s="24" t="n"/>
      <c r="S92" s="60">
        <f>IF(B92="","",IFERROR(IF(I92&lt;&gt;"",I92,'Parâmetros'!$B$8),""))</f>
        <v/>
      </c>
      <c r="T92" s="60">
        <f>IF(B92="","",IFERROR(IF(J92&lt;&gt;"",J92,'Parâmetros'!$B$9),""))</f>
        <v/>
      </c>
      <c r="U92" s="60">
        <f>IF(B92="","",IFERROR(IF(L92&lt;&gt;"",L92,'Parâmetros'!$B$6),""))</f>
        <v/>
      </c>
      <c r="V92" s="60">
        <f>IF(B92="","",IFERROR(IF(M92&lt;&gt;"",M92,'Parâmetros'!$B$7),""))</f>
        <v/>
      </c>
      <c r="W92" s="61">
        <f>IF(OR(B92="",K92="",G92&lt;&gt;"Duodécimos"),"",IFERROR(ROUND(K92*S92*U92,'Parâmetros'!$B$13),""))</f>
        <v/>
      </c>
      <c r="X92" s="61">
        <f>IF(OR(B92="",K92="",H92&lt;&gt;"Duodécimos"),"",IFERROR(ROUND(K92*T92*V92,'Parâmetros'!$B$13),""))</f>
        <v/>
      </c>
      <c r="Y92" s="61">
        <f>IF(B92="","",IFERROR(ROUND(SUM(W92:X92),'Parâmetros'!$B$13),""))</f>
        <v/>
      </c>
      <c r="Z92" s="61">
        <f>IF(OR(B92="",K92=""),"",IFERROR(ROUND(K92+Y92,'Parâmetros'!$B$13),""))</f>
        <v/>
      </c>
      <c r="AA92" s="30">
        <f>IF(B92="","",IFERROR(IF(N92&lt;&gt;"",N92,'Parâmetros'!$B$10),""))</f>
        <v/>
      </c>
      <c r="AB92" s="30">
        <f>IF(B92="","",IFERROR(IF(O92&lt;&gt;"",O92,'Parâmetros'!$B$11),""))</f>
        <v/>
      </c>
      <c r="AC92" s="30">
        <f>IF(B92="","",IFERROR(IF(P92&lt;&gt;"",P92,'Parâmetros'!$B$12),""))</f>
        <v/>
      </c>
      <c r="AD92" s="61">
        <f>IF(OR(B92="",Z92="",AA92=""),"",IFERROR(ROUND(Z92*AA92,'Parâmetros'!$B$13),""))</f>
        <v/>
      </c>
      <c r="AE92" s="61">
        <f>IF(OR(B92="",Z92="",AB92=""),"",IFERROR(ROUND(Z92*AB92,'Parâmetros'!$B$13),""))</f>
        <v/>
      </c>
      <c r="AF92" s="61">
        <f>IF(OR(B92="",Z92="",AD92="",AE92=""),"",IFERROR(ROUND(Z92-AD92-AE92,'Parâmetros'!$B$13),""))</f>
        <v/>
      </c>
      <c r="AG92" s="61">
        <f>IF(OR(B92="",Z92="",AC92=""),"",IFERROR(ROUND(Z92*AC92,'Parâmetros'!$B$13),""))</f>
        <v/>
      </c>
      <c r="AH92" s="61">
        <f>IF(OR(B92="",Z92="",AG92=""),"",IFERROR(ROUND(Z92+AG92,'Parâmetros'!$B$13),""))</f>
        <v/>
      </c>
      <c r="AI92" s="31">
        <f>IF(B92="","",IFERROR(IF(Q92="Excluído","Excluído",IF(YEAR(B92)&lt;&gt;'Parâmetros'!$B$4,"Fora do ano",IF(OR(C92="",D92="",E92="",G92="",H92="",K92="",Q92=""),"Dados em falta",IF(OR(IFERROR(COUNTIF('Parâmetros'!$F$4:$F$6,G92),0)=0,IFERROR(COUNTIF('Parâmetros'!$F$4:$F$6,H92),0)=0,IFERROR(COUNTIF('Parâmetros'!$H$4:$H$7,Q92),0)=0),"Rever valores",IF(IFERROR(COUNTIFS($B$8:$B$107,B92,$C$8:$C$107,C92),0)&gt;1,"Duplicado",IF(OR(K92&lt;0,S92="",T92="",U92="",V92="",S92&lt;0,S92&gt;1,T92&lt;0,T92&gt;1,U92&lt;0,U92&gt;1,V92&lt;0,V92&gt;1,AND(AA92&lt;&gt;"",OR(AA92&lt;0,AA92&gt;1)),AND(AB92&lt;&gt;"",OR(AB92&lt;0,AB92&gt;1)),AND(AC92&lt;&gt;"",OR(AC92&lt;0,AC92&gt;1))),"Rever valores",IF(AND(G92&lt;&gt;"Duodécimos",H92&lt;&gt;"Duodécimos"),"Fora do mapa","Pronto"))))))),"Rever período"))</f>
        <v/>
      </c>
    </row>
    <row r="93">
      <c r="A93" s="21">
        <f>IF(B93="","",ROW()-7)</f>
        <v/>
      </c>
      <c r="B93" s="22" t="n"/>
      <c r="C93" s="23" t="n"/>
      <c r="D93" s="24" t="n"/>
      <c r="E93" s="24" t="n"/>
      <c r="F93" s="23" t="n"/>
      <c r="G93" s="23" t="n"/>
      <c r="H93" s="23" t="n"/>
      <c r="I93" s="58" t="n"/>
      <c r="J93" s="58" t="n"/>
      <c r="K93" s="59" t="n"/>
      <c r="L93" s="58" t="n"/>
      <c r="M93" s="58" t="n"/>
      <c r="N93" s="27" t="n"/>
      <c r="O93" s="27" t="n"/>
      <c r="P93" s="27" t="n"/>
      <c r="Q93" s="23" t="n"/>
      <c r="R93" s="24" t="n"/>
      <c r="S93" s="60">
        <f>IF(B93="","",IFERROR(IF(I93&lt;&gt;"",I93,'Parâmetros'!$B$8),""))</f>
        <v/>
      </c>
      <c r="T93" s="60">
        <f>IF(B93="","",IFERROR(IF(J93&lt;&gt;"",J93,'Parâmetros'!$B$9),""))</f>
        <v/>
      </c>
      <c r="U93" s="60">
        <f>IF(B93="","",IFERROR(IF(L93&lt;&gt;"",L93,'Parâmetros'!$B$6),""))</f>
        <v/>
      </c>
      <c r="V93" s="60">
        <f>IF(B93="","",IFERROR(IF(M93&lt;&gt;"",M93,'Parâmetros'!$B$7),""))</f>
        <v/>
      </c>
      <c r="W93" s="61">
        <f>IF(OR(B93="",K93="",G93&lt;&gt;"Duodécimos"),"",IFERROR(ROUND(K93*S93*U93,'Parâmetros'!$B$13),""))</f>
        <v/>
      </c>
      <c r="X93" s="61">
        <f>IF(OR(B93="",K93="",H93&lt;&gt;"Duodécimos"),"",IFERROR(ROUND(K93*T93*V93,'Parâmetros'!$B$13),""))</f>
        <v/>
      </c>
      <c r="Y93" s="61">
        <f>IF(B93="","",IFERROR(ROUND(SUM(W93:X93),'Parâmetros'!$B$13),""))</f>
        <v/>
      </c>
      <c r="Z93" s="61">
        <f>IF(OR(B93="",K93=""),"",IFERROR(ROUND(K93+Y93,'Parâmetros'!$B$13),""))</f>
        <v/>
      </c>
      <c r="AA93" s="30">
        <f>IF(B93="","",IFERROR(IF(N93&lt;&gt;"",N93,'Parâmetros'!$B$10),""))</f>
        <v/>
      </c>
      <c r="AB93" s="30">
        <f>IF(B93="","",IFERROR(IF(O93&lt;&gt;"",O93,'Parâmetros'!$B$11),""))</f>
        <v/>
      </c>
      <c r="AC93" s="30">
        <f>IF(B93="","",IFERROR(IF(P93&lt;&gt;"",P93,'Parâmetros'!$B$12),""))</f>
        <v/>
      </c>
      <c r="AD93" s="61">
        <f>IF(OR(B93="",Z93="",AA93=""),"",IFERROR(ROUND(Z93*AA93,'Parâmetros'!$B$13),""))</f>
        <v/>
      </c>
      <c r="AE93" s="61">
        <f>IF(OR(B93="",Z93="",AB93=""),"",IFERROR(ROUND(Z93*AB93,'Parâmetros'!$B$13),""))</f>
        <v/>
      </c>
      <c r="AF93" s="61">
        <f>IF(OR(B93="",Z93="",AD93="",AE93=""),"",IFERROR(ROUND(Z93-AD93-AE93,'Parâmetros'!$B$13),""))</f>
        <v/>
      </c>
      <c r="AG93" s="61">
        <f>IF(OR(B93="",Z93="",AC93=""),"",IFERROR(ROUND(Z93*AC93,'Parâmetros'!$B$13),""))</f>
        <v/>
      </c>
      <c r="AH93" s="61">
        <f>IF(OR(B93="",Z93="",AG93=""),"",IFERROR(ROUND(Z93+AG93,'Parâmetros'!$B$13),""))</f>
        <v/>
      </c>
      <c r="AI93" s="31">
        <f>IF(B93="","",IFERROR(IF(Q93="Excluído","Excluído",IF(YEAR(B93)&lt;&gt;'Parâmetros'!$B$4,"Fora do ano",IF(OR(C93="",D93="",E93="",G93="",H93="",K93="",Q93=""),"Dados em falta",IF(OR(IFERROR(COUNTIF('Parâmetros'!$F$4:$F$6,G93),0)=0,IFERROR(COUNTIF('Parâmetros'!$F$4:$F$6,H93),0)=0,IFERROR(COUNTIF('Parâmetros'!$H$4:$H$7,Q93),0)=0),"Rever valores",IF(IFERROR(COUNTIFS($B$8:$B$107,B93,$C$8:$C$107,C93),0)&gt;1,"Duplicado",IF(OR(K93&lt;0,S93="",T93="",U93="",V93="",S93&lt;0,S93&gt;1,T93&lt;0,T93&gt;1,U93&lt;0,U93&gt;1,V93&lt;0,V93&gt;1,AND(AA93&lt;&gt;"",OR(AA93&lt;0,AA93&gt;1)),AND(AB93&lt;&gt;"",OR(AB93&lt;0,AB93&gt;1)),AND(AC93&lt;&gt;"",OR(AC93&lt;0,AC93&gt;1))),"Rever valores",IF(AND(G93&lt;&gt;"Duodécimos",H93&lt;&gt;"Duodécimos"),"Fora do mapa","Pronto"))))))),"Rever período"))</f>
        <v/>
      </c>
    </row>
    <row r="94">
      <c r="A94" s="21">
        <f>IF(B94="","",ROW()-7)</f>
        <v/>
      </c>
      <c r="B94" s="22" t="n"/>
      <c r="C94" s="23" t="n"/>
      <c r="D94" s="24" t="n"/>
      <c r="E94" s="24" t="n"/>
      <c r="F94" s="23" t="n"/>
      <c r="G94" s="23" t="n"/>
      <c r="H94" s="23" t="n"/>
      <c r="I94" s="58" t="n"/>
      <c r="J94" s="58" t="n"/>
      <c r="K94" s="59" t="n"/>
      <c r="L94" s="58" t="n"/>
      <c r="M94" s="58" t="n"/>
      <c r="N94" s="27" t="n"/>
      <c r="O94" s="27" t="n"/>
      <c r="P94" s="27" t="n"/>
      <c r="Q94" s="23" t="n"/>
      <c r="R94" s="24" t="n"/>
      <c r="S94" s="60">
        <f>IF(B94="","",IFERROR(IF(I94&lt;&gt;"",I94,'Parâmetros'!$B$8),""))</f>
        <v/>
      </c>
      <c r="T94" s="60">
        <f>IF(B94="","",IFERROR(IF(J94&lt;&gt;"",J94,'Parâmetros'!$B$9),""))</f>
        <v/>
      </c>
      <c r="U94" s="60">
        <f>IF(B94="","",IFERROR(IF(L94&lt;&gt;"",L94,'Parâmetros'!$B$6),""))</f>
        <v/>
      </c>
      <c r="V94" s="60">
        <f>IF(B94="","",IFERROR(IF(M94&lt;&gt;"",M94,'Parâmetros'!$B$7),""))</f>
        <v/>
      </c>
      <c r="W94" s="61">
        <f>IF(OR(B94="",K94="",G94&lt;&gt;"Duodécimos"),"",IFERROR(ROUND(K94*S94*U94,'Parâmetros'!$B$13),""))</f>
        <v/>
      </c>
      <c r="X94" s="61">
        <f>IF(OR(B94="",K94="",H94&lt;&gt;"Duodécimos"),"",IFERROR(ROUND(K94*T94*V94,'Parâmetros'!$B$13),""))</f>
        <v/>
      </c>
      <c r="Y94" s="61">
        <f>IF(B94="","",IFERROR(ROUND(SUM(W94:X94),'Parâmetros'!$B$13),""))</f>
        <v/>
      </c>
      <c r="Z94" s="61">
        <f>IF(OR(B94="",K94=""),"",IFERROR(ROUND(K94+Y94,'Parâmetros'!$B$13),""))</f>
        <v/>
      </c>
      <c r="AA94" s="30">
        <f>IF(B94="","",IFERROR(IF(N94&lt;&gt;"",N94,'Parâmetros'!$B$10),""))</f>
        <v/>
      </c>
      <c r="AB94" s="30">
        <f>IF(B94="","",IFERROR(IF(O94&lt;&gt;"",O94,'Parâmetros'!$B$11),""))</f>
        <v/>
      </c>
      <c r="AC94" s="30">
        <f>IF(B94="","",IFERROR(IF(P94&lt;&gt;"",P94,'Parâmetros'!$B$12),""))</f>
        <v/>
      </c>
      <c r="AD94" s="61">
        <f>IF(OR(B94="",Z94="",AA94=""),"",IFERROR(ROUND(Z94*AA94,'Parâmetros'!$B$13),""))</f>
        <v/>
      </c>
      <c r="AE94" s="61">
        <f>IF(OR(B94="",Z94="",AB94=""),"",IFERROR(ROUND(Z94*AB94,'Parâmetros'!$B$13),""))</f>
        <v/>
      </c>
      <c r="AF94" s="61">
        <f>IF(OR(B94="",Z94="",AD94="",AE94=""),"",IFERROR(ROUND(Z94-AD94-AE94,'Parâmetros'!$B$13),""))</f>
        <v/>
      </c>
      <c r="AG94" s="61">
        <f>IF(OR(B94="",Z94="",AC94=""),"",IFERROR(ROUND(Z94*AC94,'Parâmetros'!$B$13),""))</f>
        <v/>
      </c>
      <c r="AH94" s="61">
        <f>IF(OR(B94="",Z94="",AG94=""),"",IFERROR(ROUND(Z94+AG94,'Parâmetros'!$B$13),""))</f>
        <v/>
      </c>
      <c r="AI94" s="31">
        <f>IF(B94="","",IFERROR(IF(Q94="Excluído","Excluído",IF(YEAR(B94)&lt;&gt;'Parâmetros'!$B$4,"Fora do ano",IF(OR(C94="",D94="",E94="",G94="",H94="",K94="",Q94=""),"Dados em falta",IF(OR(IFERROR(COUNTIF('Parâmetros'!$F$4:$F$6,G94),0)=0,IFERROR(COUNTIF('Parâmetros'!$F$4:$F$6,H94),0)=0,IFERROR(COUNTIF('Parâmetros'!$H$4:$H$7,Q94),0)=0),"Rever valores",IF(IFERROR(COUNTIFS($B$8:$B$107,B94,$C$8:$C$107,C94),0)&gt;1,"Duplicado",IF(OR(K94&lt;0,S94="",T94="",U94="",V94="",S94&lt;0,S94&gt;1,T94&lt;0,T94&gt;1,U94&lt;0,U94&gt;1,V94&lt;0,V94&gt;1,AND(AA94&lt;&gt;"",OR(AA94&lt;0,AA94&gt;1)),AND(AB94&lt;&gt;"",OR(AB94&lt;0,AB94&gt;1)),AND(AC94&lt;&gt;"",OR(AC94&lt;0,AC94&gt;1))),"Rever valores",IF(AND(G94&lt;&gt;"Duodécimos",H94&lt;&gt;"Duodécimos"),"Fora do mapa","Pronto"))))))),"Rever período"))</f>
        <v/>
      </c>
    </row>
    <row r="95">
      <c r="A95" s="21">
        <f>IF(B95="","",ROW()-7)</f>
        <v/>
      </c>
      <c r="B95" s="22" t="n"/>
      <c r="C95" s="23" t="n"/>
      <c r="D95" s="24" t="n"/>
      <c r="E95" s="24" t="n"/>
      <c r="F95" s="23" t="n"/>
      <c r="G95" s="23" t="n"/>
      <c r="H95" s="23" t="n"/>
      <c r="I95" s="58" t="n"/>
      <c r="J95" s="58" t="n"/>
      <c r="K95" s="59" t="n"/>
      <c r="L95" s="58" t="n"/>
      <c r="M95" s="58" t="n"/>
      <c r="N95" s="27" t="n"/>
      <c r="O95" s="27" t="n"/>
      <c r="P95" s="27" t="n"/>
      <c r="Q95" s="23" t="n"/>
      <c r="R95" s="24" t="n"/>
      <c r="S95" s="60">
        <f>IF(B95="","",IFERROR(IF(I95&lt;&gt;"",I95,'Parâmetros'!$B$8),""))</f>
        <v/>
      </c>
      <c r="T95" s="60">
        <f>IF(B95="","",IFERROR(IF(J95&lt;&gt;"",J95,'Parâmetros'!$B$9),""))</f>
        <v/>
      </c>
      <c r="U95" s="60">
        <f>IF(B95="","",IFERROR(IF(L95&lt;&gt;"",L95,'Parâmetros'!$B$6),""))</f>
        <v/>
      </c>
      <c r="V95" s="60">
        <f>IF(B95="","",IFERROR(IF(M95&lt;&gt;"",M95,'Parâmetros'!$B$7),""))</f>
        <v/>
      </c>
      <c r="W95" s="61">
        <f>IF(OR(B95="",K95="",G95&lt;&gt;"Duodécimos"),"",IFERROR(ROUND(K95*S95*U95,'Parâmetros'!$B$13),""))</f>
        <v/>
      </c>
      <c r="X95" s="61">
        <f>IF(OR(B95="",K95="",H95&lt;&gt;"Duodécimos"),"",IFERROR(ROUND(K95*T95*V95,'Parâmetros'!$B$13),""))</f>
        <v/>
      </c>
      <c r="Y95" s="61">
        <f>IF(B95="","",IFERROR(ROUND(SUM(W95:X95),'Parâmetros'!$B$13),""))</f>
        <v/>
      </c>
      <c r="Z95" s="61">
        <f>IF(OR(B95="",K95=""),"",IFERROR(ROUND(K95+Y95,'Parâmetros'!$B$13),""))</f>
        <v/>
      </c>
      <c r="AA95" s="30">
        <f>IF(B95="","",IFERROR(IF(N95&lt;&gt;"",N95,'Parâmetros'!$B$10),""))</f>
        <v/>
      </c>
      <c r="AB95" s="30">
        <f>IF(B95="","",IFERROR(IF(O95&lt;&gt;"",O95,'Parâmetros'!$B$11),""))</f>
        <v/>
      </c>
      <c r="AC95" s="30">
        <f>IF(B95="","",IFERROR(IF(P95&lt;&gt;"",P95,'Parâmetros'!$B$12),""))</f>
        <v/>
      </c>
      <c r="AD95" s="61">
        <f>IF(OR(B95="",Z95="",AA95=""),"",IFERROR(ROUND(Z95*AA95,'Parâmetros'!$B$13),""))</f>
        <v/>
      </c>
      <c r="AE95" s="61">
        <f>IF(OR(B95="",Z95="",AB95=""),"",IFERROR(ROUND(Z95*AB95,'Parâmetros'!$B$13),""))</f>
        <v/>
      </c>
      <c r="AF95" s="61">
        <f>IF(OR(B95="",Z95="",AD95="",AE95=""),"",IFERROR(ROUND(Z95-AD95-AE95,'Parâmetros'!$B$13),""))</f>
        <v/>
      </c>
      <c r="AG95" s="61">
        <f>IF(OR(B95="",Z95="",AC95=""),"",IFERROR(ROUND(Z95*AC95,'Parâmetros'!$B$13),""))</f>
        <v/>
      </c>
      <c r="AH95" s="61">
        <f>IF(OR(B95="",Z95="",AG95=""),"",IFERROR(ROUND(Z95+AG95,'Parâmetros'!$B$13),""))</f>
        <v/>
      </c>
      <c r="AI95" s="31">
        <f>IF(B95="","",IFERROR(IF(Q95="Excluído","Excluído",IF(YEAR(B95)&lt;&gt;'Parâmetros'!$B$4,"Fora do ano",IF(OR(C95="",D95="",E95="",G95="",H95="",K95="",Q95=""),"Dados em falta",IF(OR(IFERROR(COUNTIF('Parâmetros'!$F$4:$F$6,G95),0)=0,IFERROR(COUNTIF('Parâmetros'!$F$4:$F$6,H95),0)=0,IFERROR(COUNTIF('Parâmetros'!$H$4:$H$7,Q95),0)=0),"Rever valores",IF(IFERROR(COUNTIFS($B$8:$B$107,B95,$C$8:$C$107,C95),0)&gt;1,"Duplicado",IF(OR(K95&lt;0,S95="",T95="",U95="",V95="",S95&lt;0,S95&gt;1,T95&lt;0,T95&gt;1,U95&lt;0,U95&gt;1,V95&lt;0,V95&gt;1,AND(AA95&lt;&gt;"",OR(AA95&lt;0,AA95&gt;1)),AND(AB95&lt;&gt;"",OR(AB95&lt;0,AB95&gt;1)),AND(AC95&lt;&gt;"",OR(AC95&lt;0,AC95&gt;1))),"Rever valores",IF(AND(G95&lt;&gt;"Duodécimos",H95&lt;&gt;"Duodécimos"),"Fora do mapa","Pronto"))))))),"Rever período"))</f>
        <v/>
      </c>
    </row>
    <row r="96">
      <c r="A96" s="21">
        <f>IF(B96="","",ROW()-7)</f>
        <v/>
      </c>
      <c r="B96" s="22" t="n"/>
      <c r="C96" s="23" t="n"/>
      <c r="D96" s="24" t="n"/>
      <c r="E96" s="24" t="n"/>
      <c r="F96" s="23" t="n"/>
      <c r="G96" s="23" t="n"/>
      <c r="H96" s="23" t="n"/>
      <c r="I96" s="58" t="n"/>
      <c r="J96" s="58" t="n"/>
      <c r="K96" s="59" t="n"/>
      <c r="L96" s="58" t="n"/>
      <c r="M96" s="58" t="n"/>
      <c r="N96" s="27" t="n"/>
      <c r="O96" s="27" t="n"/>
      <c r="P96" s="27" t="n"/>
      <c r="Q96" s="23" t="n"/>
      <c r="R96" s="24" t="n"/>
      <c r="S96" s="60">
        <f>IF(B96="","",IFERROR(IF(I96&lt;&gt;"",I96,'Parâmetros'!$B$8),""))</f>
        <v/>
      </c>
      <c r="T96" s="60">
        <f>IF(B96="","",IFERROR(IF(J96&lt;&gt;"",J96,'Parâmetros'!$B$9),""))</f>
        <v/>
      </c>
      <c r="U96" s="60">
        <f>IF(B96="","",IFERROR(IF(L96&lt;&gt;"",L96,'Parâmetros'!$B$6),""))</f>
        <v/>
      </c>
      <c r="V96" s="60">
        <f>IF(B96="","",IFERROR(IF(M96&lt;&gt;"",M96,'Parâmetros'!$B$7),""))</f>
        <v/>
      </c>
      <c r="W96" s="61">
        <f>IF(OR(B96="",K96="",G96&lt;&gt;"Duodécimos"),"",IFERROR(ROUND(K96*S96*U96,'Parâmetros'!$B$13),""))</f>
        <v/>
      </c>
      <c r="X96" s="61">
        <f>IF(OR(B96="",K96="",H96&lt;&gt;"Duodécimos"),"",IFERROR(ROUND(K96*T96*V96,'Parâmetros'!$B$13),""))</f>
        <v/>
      </c>
      <c r="Y96" s="61">
        <f>IF(B96="","",IFERROR(ROUND(SUM(W96:X96),'Parâmetros'!$B$13),""))</f>
        <v/>
      </c>
      <c r="Z96" s="61">
        <f>IF(OR(B96="",K96=""),"",IFERROR(ROUND(K96+Y96,'Parâmetros'!$B$13),""))</f>
        <v/>
      </c>
      <c r="AA96" s="30">
        <f>IF(B96="","",IFERROR(IF(N96&lt;&gt;"",N96,'Parâmetros'!$B$10),""))</f>
        <v/>
      </c>
      <c r="AB96" s="30">
        <f>IF(B96="","",IFERROR(IF(O96&lt;&gt;"",O96,'Parâmetros'!$B$11),""))</f>
        <v/>
      </c>
      <c r="AC96" s="30">
        <f>IF(B96="","",IFERROR(IF(P96&lt;&gt;"",P96,'Parâmetros'!$B$12),""))</f>
        <v/>
      </c>
      <c r="AD96" s="61">
        <f>IF(OR(B96="",Z96="",AA96=""),"",IFERROR(ROUND(Z96*AA96,'Parâmetros'!$B$13),""))</f>
        <v/>
      </c>
      <c r="AE96" s="61">
        <f>IF(OR(B96="",Z96="",AB96=""),"",IFERROR(ROUND(Z96*AB96,'Parâmetros'!$B$13),""))</f>
        <v/>
      </c>
      <c r="AF96" s="61">
        <f>IF(OR(B96="",Z96="",AD96="",AE96=""),"",IFERROR(ROUND(Z96-AD96-AE96,'Parâmetros'!$B$13),""))</f>
        <v/>
      </c>
      <c r="AG96" s="61">
        <f>IF(OR(B96="",Z96="",AC96=""),"",IFERROR(ROUND(Z96*AC96,'Parâmetros'!$B$13),""))</f>
        <v/>
      </c>
      <c r="AH96" s="61">
        <f>IF(OR(B96="",Z96="",AG96=""),"",IFERROR(ROUND(Z96+AG96,'Parâmetros'!$B$13),""))</f>
        <v/>
      </c>
      <c r="AI96" s="31">
        <f>IF(B96="","",IFERROR(IF(Q96="Excluído","Excluído",IF(YEAR(B96)&lt;&gt;'Parâmetros'!$B$4,"Fora do ano",IF(OR(C96="",D96="",E96="",G96="",H96="",K96="",Q96=""),"Dados em falta",IF(OR(IFERROR(COUNTIF('Parâmetros'!$F$4:$F$6,G96),0)=0,IFERROR(COUNTIF('Parâmetros'!$F$4:$F$6,H96),0)=0,IFERROR(COUNTIF('Parâmetros'!$H$4:$H$7,Q96),0)=0),"Rever valores",IF(IFERROR(COUNTIFS($B$8:$B$107,B96,$C$8:$C$107,C96),0)&gt;1,"Duplicado",IF(OR(K96&lt;0,S96="",T96="",U96="",V96="",S96&lt;0,S96&gt;1,T96&lt;0,T96&gt;1,U96&lt;0,U96&gt;1,V96&lt;0,V96&gt;1,AND(AA96&lt;&gt;"",OR(AA96&lt;0,AA96&gt;1)),AND(AB96&lt;&gt;"",OR(AB96&lt;0,AB96&gt;1)),AND(AC96&lt;&gt;"",OR(AC96&lt;0,AC96&gt;1))),"Rever valores",IF(AND(G96&lt;&gt;"Duodécimos",H96&lt;&gt;"Duodécimos"),"Fora do mapa","Pronto"))))))),"Rever período"))</f>
        <v/>
      </c>
    </row>
    <row r="97">
      <c r="A97" s="21">
        <f>IF(B97="","",ROW()-7)</f>
        <v/>
      </c>
      <c r="B97" s="22" t="n"/>
      <c r="C97" s="23" t="n"/>
      <c r="D97" s="24" t="n"/>
      <c r="E97" s="24" t="n"/>
      <c r="F97" s="23" t="n"/>
      <c r="G97" s="23" t="n"/>
      <c r="H97" s="23" t="n"/>
      <c r="I97" s="58" t="n"/>
      <c r="J97" s="58" t="n"/>
      <c r="K97" s="59" t="n"/>
      <c r="L97" s="58" t="n"/>
      <c r="M97" s="58" t="n"/>
      <c r="N97" s="27" t="n"/>
      <c r="O97" s="27" t="n"/>
      <c r="P97" s="27" t="n"/>
      <c r="Q97" s="23" t="n"/>
      <c r="R97" s="24" t="n"/>
      <c r="S97" s="60">
        <f>IF(B97="","",IFERROR(IF(I97&lt;&gt;"",I97,'Parâmetros'!$B$8),""))</f>
        <v/>
      </c>
      <c r="T97" s="60">
        <f>IF(B97="","",IFERROR(IF(J97&lt;&gt;"",J97,'Parâmetros'!$B$9),""))</f>
        <v/>
      </c>
      <c r="U97" s="60">
        <f>IF(B97="","",IFERROR(IF(L97&lt;&gt;"",L97,'Parâmetros'!$B$6),""))</f>
        <v/>
      </c>
      <c r="V97" s="60">
        <f>IF(B97="","",IFERROR(IF(M97&lt;&gt;"",M97,'Parâmetros'!$B$7),""))</f>
        <v/>
      </c>
      <c r="W97" s="61">
        <f>IF(OR(B97="",K97="",G97&lt;&gt;"Duodécimos"),"",IFERROR(ROUND(K97*S97*U97,'Parâmetros'!$B$13),""))</f>
        <v/>
      </c>
      <c r="X97" s="61">
        <f>IF(OR(B97="",K97="",H97&lt;&gt;"Duodécimos"),"",IFERROR(ROUND(K97*T97*V97,'Parâmetros'!$B$13),""))</f>
        <v/>
      </c>
      <c r="Y97" s="61">
        <f>IF(B97="","",IFERROR(ROUND(SUM(W97:X97),'Parâmetros'!$B$13),""))</f>
        <v/>
      </c>
      <c r="Z97" s="61">
        <f>IF(OR(B97="",K97=""),"",IFERROR(ROUND(K97+Y97,'Parâmetros'!$B$13),""))</f>
        <v/>
      </c>
      <c r="AA97" s="30">
        <f>IF(B97="","",IFERROR(IF(N97&lt;&gt;"",N97,'Parâmetros'!$B$10),""))</f>
        <v/>
      </c>
      <c r="AB97" s="30">
        <f>IF(B97="","",IFERROR(IF(O97&lt;&gt;"",O97,'Parâmetros'!$B$11),""))</f>
        <v/>
      </c>
      <c r="AC97" s="30">
        <f>IF(B97="","",IFERROR(IF(P97&lt;&gt;"",P97,'Parâmetros'!$B$12),""))</f>
        <v/>
      </c>
      <c r="AD97" s="61">
        <f>IF(OR(B97="",Z97="",AA97=""),"",IFERROR(ROUND(Z97*AA97,'Parâmetros'!$B$13),""))</f>
        <v/>
      </c>
      <c r="AE97" s="61">
        <f>IF(OR(B97="",Z97="",AB97=""),"",IFERROR(ROUND(Z97*AB97,'Parâmetros'!$B$13),""))</f>
        <v/>
      </c>
      <c r="AF97" s="61">
        <f>IF(OR(B97="",Z97="",AD97="",AE97=""),"",IFERROR(ROUND(Z97-AD97-AE97,'Parâmetros'!$B$13),""))</f>
        <v/>
      </c>
      <c r="AG97" s="61">
        <f>IF(OR(B97="",Z97="",AC97=""),"",IFERROR(ROUND(Z97*AC97,'Parâmetros'!$B$13),""))</f>
        <v/>
      </c>
      <c r="AH97" s="61">
        <f>IF(OR(B97="",Z97="",AG97=""),"",IFERROR(ROUND(Z97+AG97,'Parâmetros'!$B$13),""))</f>
        <v/>
      </c>
      <c r="AI97" s="31">
        <f>IF(B97="","",IFERROR(IF(Q97="Excluído","Excluído",IF(YEAR(B97)&lt;&gt;'Parâmetros'!$B$4,"Fora do ano",IF(OR(C97="",D97="",E97="",G97="",H97="",K97="",Q97=""),"Dados em falta",IF(OR(IFERROR(COUNTIF('Parâmetros'!$F$4:$F$6,G97),0)=0,IFERROR(COUNTIF('Parâmetros'!$F$4:$F$6,H97),0)=0,IFERROR(COUNTIF('Parâmetros'!$H$4:$H$7,Q97),0)=0),"Rever valores",IF(IFERROR(COUNTIFS($B$8:$B$107,B97,$C$8:$C$107,C97),0)&gt;1,"Duplicado",IF(OR(K97&lt;0,S97="",T97="",U97="",V97="",S97&lt;0,S97&gt;1,T97&lt;0,T97&gt;1,U97&lt;0,U97&gt;1,V97&lt;0,V97&gt;1,AND(AA97&lt;&gt;"",OR(AA97&lt;0,AA97&gt;1)),AND(AB97&lt;&gt;"",OR(AB97&lt;0,AB97&gt;1)),AND(AC97&lt;&gt;"",OR(AC97&lt;0,AC97&gt;1))),"Rever valores",IF(AND(G97&lt;&gt;"Duodécimos",H97&lt;&gt;"Duodécimos"),"Fora do mapa","Pronto"))))))),"Rever período"))</f>
        <v/>
      </c>
    </row>
    <row r="98">
      <c r="A98" s="21">
        <f>IF(B98="","",ROW()-7)</f>
        <v/>
      </c>
      <c r="B98" s="22" t="n"/>
      <c r="C98" s="23" t="n"/>
      <c r="D98" s="24" t="n"/>
      <c r="E98" s="24" t="n"/>
      <c r="F98" s="23" t="n"/>
      <c r="G98" s="23" t="n"/>
      <c r="H98" s="23" t="n"/>
      <c r="I98" s="58" t="n"/>
      <c r="J98" s="58" t="n"/>
      <c r="K98" s="59" t="n"/>
      <c r="L98" s="58" t="n"/>
      <c r="M98" s="58" t="n"/>
      <c r="N98" s="27" t="n"/>
      <c r="O98" s="27" t="n"/>
      <c r="P98" s="27" t="n"/>
      <c r="Q98" s="23" t="n"/>
      <c r="R98" s="24" t="n"/>
      <c r="S98" s="60">
        <f>IF(B98="","",IFERROR(IF(I98&lt;&gt;"",I98,'Parâmetros'!$B$8),""))</f>
        <v/>
      </c>
      <c r="T98" s="60">
        <f>IF(B98="","",IFERROR(IF(J98&lt;&gt;"",J98,'Parâmetros'!$B$9),""))</f>
        <v/>
      </c>
      <c r="U98" s="60">
        <f>IF(B98="","",IFERROR(IF(L98&lt;&gt;"",L98,'Parâmetros'!$B$6),""))</f>
        <v/>
      </c>
      <c r="V98" s="60">
        <f>IF(B98="","",IFERROR(IF(M98&lt;&gt;"",M98,'Parâmetros'!$B$7),""))</f>
        <v/>
      </c>
      <c r="W98" s="61">
        <f>IF(OR(B98="",K98="",G98&lt;&gt;"Duodécimos"),"",IFERROR(ROUND(K98*S98*U98,'Parâmetros'!$B$13),""))</f>
        <v/>
      </c>
      <c r="X98" s="61">
        <f>IF(OR(B98="",K98="",H98&lt;&gt;"Duodécimos"),"",IFERROR(ROUND(K98*T98*V98,'Parâmetros'!$B$13),""))</f>
        <v/>
      </c>
      <c r="Y98" s="61">
        <f>IF(B98="","",IFERROR(ROUND(SUM(W98:X98),'Parâmetros'!$B$13),""))</f>
        <v/>
      </c>
      <c r="Z98" s="61">
        <f>IF(OR(B98="",K98=""),"",IFERROR(ROUND(K98+Y98,'Parâmetros'!$B$13),""))</f>
        <v/>
      </c>
      <c r="AA98" s="30">
        <f>IF(B98="","",IFERROR(IF(N98&lt;&gt;"",N98,'Parâmetros'!$B$10),""))</f>
        <v/>
      </c>
      <c r="AB98" s="30">
        <f>IF(B98="","",IFERROR(IF(O98&lt;&gt;"",O98,'Parâmetros'!$B$11),""))</f>
        <v/>
      </c>
      <c r="AC98" s="30">
        <f>IF(B98="","",IFERROR(IF(P98&lt;&gt;"",P98,'Parâmetros'!$B$12),""))</f>
        <v/>
      </c>
      <c r="AD98" s="61">
        <f>IF(OR(B98="",Z98="",AA98=""),"",IFERROR(ROUND(Z98*AA98,'Parâmetros'!$B$13),""))</f>
        <v/>
      </c>
      <c r="AE98" s="61">
        <f>IF(OR(B98="",Z98="",AB98=""),"",IFERROR(ROUND(Z98*AB98,'Parâmetros'!$B$13),""))</f>
        <v/>
      </c>
      <c r="AF98" s="61">
        <f>IF(OR(B98="",Z98="",AD98="",AE98=""),"",IFERROR(ROUND(Z98-AD98-AE98,'Parâmetros'!$B$13),""))</f>
        <v/>
      </c>
      <c r="AG98" s="61">
        <f>IF(OR(B98="",Z98="",AC98=""),"",IFERROR(ROUND(Z98*AC98,'Parâmetros'!$B$13),""))</f>
        <v/>
      </c>
      <c r="AH98" s="61">
        <f>IF(OR(B98="",Z98="",AG98=""),"",IFERROR(ROUND(Z98+AG98,'Parâmetros'!$B$13),""))</f>
        <v/>
      </c>
      <c r="AI98" s="31">
        <f>IF(B98="","",IFERROR(IF(Q98="Excluído","Excluído",IF(YEAR(B98)&lt;&gt;'Parâmetros'!$B$4,"Fora do ano",IF(OR(C98="",D98="",E98="",G98="",H98="",K98="",Q98=""),"Dados em falta",IF(OR(IFERROR(COUNTIF('Parâmetros'!$F$4:$F$6,G98),0)=0,IFERROR(COUNTIF('Parâmetros'!$F$4:$F$6,H98),0)=0,IFERROR(COUNTIF('Parâmetros'!$H$4:$H$7,Q98),0)=0),"Rever valores",IF(IFERROR(COUNTIFS($B$8:$B$107,B98,$C$8:$C$107,C98),0)&gt;1,"Duplicado",IF(OR(K98&lt;0,S98="",T98="",U98="",V98="",S98&lt;0,S98&gt;1,T98&lt;0,T98&gt;1,U98&lt;0,U98&gt;1,V98&lt;0,V98&gt;1,AND(AA98&lt;&gt;"",OR(AA98&lt;0,AA98&gt;1)),AND(AB98&lt;&gt;"",OR(AB98&lt;0,AB98&gt;1)),AND(AC98&lt;&gt;"",OR(AC98&lt;0,AC98&gt;1))),"Rever valores",IF(AND(G98&lt;&gt;"Duodécimos",H98&lt;&gt;"Duodécimos"),"Fora do mapa","Pronto"))))))),"Rever período"))</f>
        <v/>
      </c>
    </row>
    <row r="99">
      <c r="A99" s="21">
        <f>IF(B99="","",ROW()-7)</f>
        <v/>
      </c>
      <c r="B99" s="22" t="n"/>
      <c r="C99" s="23" t="n"/>
      <c r="D99" s="24" t="n"/>
      <c r="E99" s="24" t="n"/>
      <c r="F99" s="23" t="n"/>
      <c r="G99" s="23" t="n"/>
      <c r="H99" s="23" t="n"/>
      <c r="I99" s="58" t="n"/>
      <c r="J99" s="58" t="n"/>
      <c r="K99" s="59" t="n"/>
      <c r="L99" s="58" t="n"/>
      <c r="M99" s="58" t="n"/>
      <c r="N99" s="27" t="n"/>
      <c r="O99" s="27" t="n"/>
      <c r="P99" s="27" t="n"/>
      <c r="Q99" s="23" t="n"/>
      <c r="R99" s="24" t="n"/>
      <c r="S99" s="60">
        <f>IF(B99="","",IFERROR(IF(I99&lt;&gt;"",I99,'Parâmetros'!$B$8),""))</f>
        <v/>
      </c>
      <c r="T99" s="60">
        <f>IF(B99="","",IFERROR(IF(J99&lt;&gt;"",J99,'Parâmetros'!$B$9),""))</f>
        <v/>
      </c>
      <c r="U99" s="60">
        <f>IF(B99="","",IFERROR(IF(L99&lt;&gt;"",L99,'Parâmetros'!$B$6),""))</f>
        <v/>
      </c>
      <c r="V99" s="60">
        <f>IF(B99="","",IFERROR(IF(M99&lt;&gt;"",M99,'Parâmetros'!$B$7),""))</f>
        <v/>
      </c>
      <c r="W99" s="61">
        <f>IF(OR(B99="",K99="",G99&lt;&gt;"Duodécimos"),"",IFERROR(ROUND(K99*S99*U99,'Parâmetros'!$B$13),""))</f>
        <v/>
      </c>
      <c r="X99" s="61">
        <f>IF(OR(B99="",K99="",H99&lt;&gt;"Duodécimos"),"",IFERROR(ROUND(K99*T99*V99,'Parâmetros'!$B$13),""))</f>
        <v/>
      </c>
      <c r="Y99" s="61">
        <f>IF(B99="","",IFERROR(ROUND(SUM(W99:X99),'Parâmetros'!$B$13),""))</f>
        <v/>
      </c>
      <c r="Z99" s="61">
        <f>IF(OR(B99="",K99=""),"",IFERROR(ROUND(K99+Y99,'Parâmetros'!$B$13),""))</f>
        <v/>
      </c>
      <c r="AA99" s="30">
        <f>IF(B99="","",IFERROR(IF(N99&lt;&gt;"",N99,'Parâmetros'!$B$10),""))</f>
        <v/>
      </c>
      <c r="AB99" s="30">
        <f>IF(B99="","",IFERROR(IF(O99&lt;&gt;"",O99,'Parâmetros'!$B$11),""))</f>
        <v/>
      </c>
      <c r="AC99" s="30">
        <f>IF(B99="","",IFERROR(IF(P99&lt;&gt;"",P99,'Parâmetros'!$B$12),""))</f>
        <v/>
      </c>
      <c r="AD99" s="61">
        <f>IF(OR(B99="",Z99="",AA99=""),"",IFERROR(ROUND(Z99*AA99,'Parâmetros'!$B$13),""))</f>
        <v/>
      </c>
      <c r="AE99" s="61">
        <f>IF(OR(B99="",Z99="",AB99=""),"",IFERROR(ROUND(Z99*AB99,'Parâmetros'!$B$13),""))</f>
        <v/>
      </c>
      <c r="AF99" s="61">
        <f>IF(OR(B99="",Z99="",AD99="",AE99=""),"",IFERROR(ROUND(Z99-AD99-AE99,'Parâmetros'!$B$13),""))</f>
        <v/>
      </c>
      <c r="AG99" s="61">
        <f>IF(OR(B99="",Z99="",AC99=""),"",IFERROR(ROUND(Z99*AC99,'Parâmetros'!$B$13),""))</f>
        <v/>
      </c>
      <c r="AH99" s="61">
        <f>IF(OR(B99="",Z99="",AG99=""),"",IFERROR(ROUND(Z99+AG99,'Parâmetros'!$B$13),""))</f>
        <v/>
      </c>
      <c r="AI99" s="31">
        <f>IF(B99="","",IFERROR(IF(Q99="Excluído","Excluído",IF(YEAR(B99)&lt;&gt;'Parâmetros'!$B$4,"Fora do ano",IF(OR(C99="",D99="",E99="",G99="",H99="",K99="",Q99=""),"Dados em falta",IF(OR(IFERROR(COUNTIF('Parâmetros'!$F$4:$F$6,G99),0)=0,IFERROR(COUNTIF('Parâmetros'!$F$4:$F$6,H99),0)=0,IFERROR(COUNTIF('Parâmetros'!$H$4:$H$7,Q99),0)=0),"Rever valores",IF(IFERROR(COUNTIFS($B$8:$B$107,B99,$C$8:$C$107,C99),0)&gt;1,"Duplicado",IF(OR(K99&lt;0,S99="",T99="",U99="",V99="",S99&lt;0,S99&gt;1,T99&lt;0,T99&gt;1,U99&lt;0,U99&gt;1,V99&lt;0,V99&gt;1,AND(AA99&lt;&gt;"",OR(AA99&lt;0,AA99&gt;1)),AND(AB99&lt;&gt;"",OR(AB99&lt;0,AB99&gt;1)),AND(AC99&lt;&gt;"",OR(AC99&lt;0,AC99&gt;1))),"Rever valores",IF(AND(G99&lt;&gt;"Duodécimos",H99&lt;&gt;"Duodécimos"),"Fora do mapa","Pronto"))))))),"Rever período"))</f>
        <v/>
      </c>
    </row>
    <row r="100">
      <c r="A100" s="21">
        <f>IF(B100="","",ROW()-7)</f>
        <v/>
      </c>
      <c r="B100" s="22" t="n"/>
      <c r="C100" s="23" t="n"/>
      <c r="D100" s="24" t="n"/>
      <c r="E100" s="24" t="n"/>
      <c r="F100" s="23" t="n"/>
      <c r="G100" s="23" t="n"/>
      <c r="H100" s="23" t="n"/>
      <c r="I100" s="58" t="n"/>
      <c r="J100" s="58" t="n"/>
      <c r="K100" s="59" t="n"/>
      <c r="L100" s="58" t="n"/>
      <c r="M100" s="58" t="n"/>
      <c r="N100" s="27" t="n"/>
      <c r="O100" s="27" t="n"/>
      <c r="P100" s="27" t="n"/>
      <c r="Q100" s="23" t="n"/>
      <c r="R100" s="24" t="n"/>
      <c r="S100" s="60">
        <f>IF(B100="","",IFERROR(IF(I100&lt;&gt;"",I100,'Parâmetros'!$B$8),""))</f>
        <v/>
      </c>
      <c r="T100" s="60">
        <f>IF(B100="","",IFERROR(IF(J100&lt;&gt;"",J100,'Parâmetros'!$B$9),""))</f>
        <v/>
      </c>
      <c r="U100" s="60">
        <f>IF(B100="","",IFERROR(IF(L100&lt;&gt;"",L100,'Parâmetros'!$B$6),""))</f>
        <v/>
      </c>
      <c r="V100" s="60">
        <f>IF(B100="","",IFERROR(IF(M100&lt;&gt;"",M100,'Parâmetros'!$B$7),""))</f>
        <v/>
      </c>
      <c r="W100" s="61">
        <f>IF(OR(B100="",K100="",G100&lt;&gt;"Duodécimos"),"",IFERROR(ROUND(K100*S100*U100,'Parâmetros'!$B$13),""))</f>
        <v/>
      </c>
      <c r="X100" s="61">
        <f>IF(OR(B100="",K100="",H100&lt;&gt;"Duodécimos"),"",IFERROR(ROUND(K100*T100*V100,'Parâmetros'!$B$13),""))</f>
        <v/>
      </c>
      <c r="Y100" s="61">
        <f>IF(B100="","",IFERROR(ROUND(SUM(W100:X100),'Parâmetros'!$B$13),""))</f>
        <v/>
      </c>
      <c r="Z100" s="61">
        <f>IF(OR(B100="",K100=""),"",IFERROR(ROUND(K100+Y100,'Parâmetros'!$B$13),""))</f>
        <v/>
      </c>
      <c r="AA100" s="30">
        <f>IF(B100="","",IFERROR(IF(N100&lt;&gt;"",N100,'Parâmetros'!$B$10),""))</f>
        <v/>
      </c>
      <c r="AB100" s="30">
        <f>IF(B100="","",IFERROR(IF(O100&lt;&gt;"",O100,'Parâmetros'!$B$11),""))</f>
        <v/>
      </c>
      <c r="AC100" s="30">
        <f>IF(B100="","",IFERROR(IF(P100&lt;&gt;"",P100,'Parâmetros'!$B$12),""))</f>
        <v/>
      </c>
      <c r="AD100" s="61">
        <f>IF(OR(B100="",Z100="",AA100=""),"",IFERROR(ROUND(Z100*AA100,'Parâmetros'!$B$13),""))</f>
        <v/>
      </c>
      <c r="AE100" s="61">
        <f>IF(OR(B100="",Z100="",AB100=""),"",IFERROR(ROUND(Z100*AB100,'Parâmetros'!$B$13),""))</f>
        <v/>
      </c>
      <c r="AF100" s="61">
        <f>IF(OR(B100="",Z100="",AD100="",AE100=""),"",IFERROR(ROUND(Z100-AD100-AE100,'Parâmetros'!$B$13),""))</f>
        <v/>
      </c>
      <c r="AG100" s="61">
        <f>IF(OR(B100="",Z100="",AC100=""),"",IFERROR(ROUND(Z100*AC100,'Parâmetros'!$B$13),""))</f>
        <v/>
      </c>
      <c r="AH100" s="61">
        <f>IF(OR(B100="",Z100="",AG100=""),"",IFERROR(ROUND(Z100+AG100,'Parâmetros'!$B$13),""))</f>
        <v/>
      </c>
      <c r="AI100" s="31">
        <f>IF(B100="","",IFERROR(IF(Q100="Excluído","Excluído",IF(YEAR(B100)&lt;&gt;'Parâmetros'!$B$4,"Fora do ano",IF(OR(C100="",D100="",E100="",G100="",H100="",K100="",Q100=""),"Dados em falta",IF(OR(IFERROR(COUNTIF('Parâmetros'!$F$4:$F$6,G100),0)=0,IFERROR(COUNTIF('Parâmetros'!$F$4:$F$6,H100),0)=0,IFERROR(COUNTIF('Parâmetros'!$H$4:$H$7,Q100),0)=0),"Rever valores",IF(IFERROR(COUNTIFS($B$8:$B$107,B100,$C$8:$C$107,C100),0)&gt;1,"Duplicado",IF(OR(K100&lt;0,S100="",T100="",U100="",V100="",S100&lt;0,S100&gt;1,T100&lt;0,T100&gt;1,U100&lt;0,U100&gt;1,V100&lt;0,V100&gt;1,AND(AA100&lt;&gt;"",OR(AA100&lt;0,AA100&gt;1)),AND(AB100&lt;&gt;"",OR(AB100&lt;0,AB100&gt;1)),AND(AC100&lt;&gt;"",OR(AC100&lt;0,AC100&gt;1))),"Rever valores",IF(AND(G100&lt;&gt;"Duodécimos",H100&lt;&gt;"Duodécimos"),"Fora do mapa","Pronto"))))))),"Rever período"))</f>
        <v/>
      </c>
    </row>
    <row r="101">
      <c r="A101" s="21">
        <f>IF(B101="","",ROW()-7)</f>
        <v/>
      </c>
      <c r="B101" s="22" t="n"/>
      <c r="C101" s="23" t="n"/>
      <c r="D101" s="24" t="n"/>
      <c r="E101" s="24" t="n"/>
      <c r="F101" s="23" t="n"/>
      <c r="G101" s="23" t="n"/>
      <c r="H101" s="23" t="n"/>
      <c r="I101" s="58" t="n"/>
      <c r="J101" s="58" t="n"/>
      <c r="K101" s="59" t="n"/>
      <c r="L101" s="58" t="n"/>
      <c r="M101" s="58" t="n"/>
      <c r="N101" s="27" t="n"/>
      <c r="O101" s="27" t="n"/>
      <c r="P101" s="27" t="n"/>
      <c r="Q101" s="23" t="n"/>
      <c r="R101" s="24" t="n"/>
      <c r="S101" s="60">
        <f>IF(B101="","",IFERROR(IF(I101&lt;&gt;"",I101,'Parâmetros'!$B$8),""))</f>
        <v/>
      </c>
      <c r="T101" s="60">
        <f>IF(B101="","",IFERROR(IF(J101&lt;&gt;"",J101,'Parâmetros'!$B$9),""))</f>
        <v/>
      </c>
      <c r="U101" s="60">
        <f>IF(B101="","",IFERROR(IF(L101&lt;&gt;"",L101,'Parâmetros'!$B$6),""))</f>
        <v/>
      </c>
      <c r="V101" s="60">
        <f>IF(B101="","",IFERROR(IF(M101&lt;&gt;"",M101,'Parâmetros'!$B$7),""))</f>
        <v/>
      </c>
      <c r="W101" s="61">
        <f>IF(OR(B101="",K101="",G101&lt;&gt;"Duodécimos"),"",IFERROR(ROUND(K101*S101*U101,'Parâmetros'!$B$13),""))</f>
        <v/>
      </c>
      <c r="X101" s="61">
        <f>IF(OR(B101="",K101="",H101&lt;&gt;"Duodécimos"),"",IFERROR(ROUND(K101*T101*V101,'Parâmetros'!$B$13),""))</f>
        <v/>
      </c>
      <c r="Y101" s="61">
        <f>IF(B101="","",IFERROR(ROUND(SUM(W101:X101),'Parâmetros'!$B$13),""))</f>
        <v/>
      </c>
      <c r="Z101" s="61">
        <f>IF(OR(B101="",K101=""),"",IFERROR(ROUND(K101+Y101,'Parâmetros'!$B$13),""))</f>
        <v/>
      </c>
      <c r="AA101" s="30">
        <f>IF(B101="","",IFERROR(IF(N101&lt;&gt;"",N101,'Parâmetros'!$B$10),""))</f>
        <v/>
      </c>
      <c r="AB101" s="30">
        <f>IF(B101="","",IFERROR(IF(O101&lt;&gt;"",O101,'Parâmetros'!$B$11),""))</f>
        <v/>
      </c>
      <c r="AC101" s="30">
        <f>IF(B101="","",IFERROR(IF(P101&lt;&gt;"",P101,'Parâmetros'!$B$12),""))</f>
        <v/>
      </c>
      <c r="AD101" s="61">
        <f>IF(OR(B101="",Z101="",AA101=""),"",IFERROR(ROUND(Z101*AA101,'Parâmetros'!$B$13),""))</f>
        <v/>
      </c>
      <c r="AE101" s="61">
        <f>IF(OR(B101="",Z101="",AB101=""),"",IFERROR(ROUND(Z101*AB101,'Parâmetros'!$B$13),""))</f>
        <v/>
      </c>
      <c r="AF101" s="61">
        <f>IF(OR(B101="",Z101="",AD101="",AE101=""),"",IFERROR(ROUND(Z101-AD101-AE101,'Parâmetros'!$B$13),""))</f>
        <v/>
      </c>
      <c r="AG101" s="61">
        <f>IF(OR(B101="",Z101="",AC101=""),"",IFERROR(ROUND(Z101*AC101,'Parâmetros'!$B$13),""))</f>
        <v/>
      </c>
      <c r="AH101" s="61">
        <f>IF(OR(B101="",Z101="",AG101=""),"",IFERROR(ROUND(Z101+AG101,'Parâmetros'!$B$13),""))</f>
        <v/>
      </c>
      <c r="AI101" s="31">
        <f>IF(B101="","",IFERROR(IF(Q101="Excluído","Excluído",IF(YEAR(B101)&lt;&gt;'Parâmetros'!$B$4,"Fora do ano",IF(OR(C101="",D101="",E101="",G101="",H101="",K101="",Q101=""),"Dados em falta",IF(OR(IFERROR(COUNTIF('Parâmetros'!$F$4:$F$6,G101),0)=0,IFERROR(COUNTIF('Parâmetros'!$F$4:$F$6,H101),0)=0,IFERROR(COUNTIF('Parâmetros'!$H$4:$H$7,Q101),0)=0),"Rever valores",IF(IFERROR(COUNTIFS($B$8:$B$107,B101,$C$8:$C$107,C101),0)&gt;1,"Duplicado",IF(OR(K101&lt;0,S101="",T101="",U101="",V101="",S101&lt;0,S101&gt;1,T101&lt;0,T101&gt;1,U101&lt;0,U101&gt;1,V101&lt;0,V101&gt;1,AND(AA101&lt;&gt;"",OR(AA101&lt;0,AA101&gt;1)),AND(AB101&lt;&gt;"",OR(AB101&lt;0,AB101&gt;1)),AND(AC101&lt;&gt;"",OR(AC101&lt;0,AC101&gt;1))),"Rever valores",IF(AND(G101&lt;&gt;"Duodécimos",H101&lt;&gt;"Duodécimos"),"Fora do mapa","Pronto"))))))),"Rever período"))</f>
        <v/>
      </c>
    </row>
    <row r="102">
      <c r="A102" s="21">
        <f>IF(B102="","",ROW()-7)</f>
        <v/>
      </c>
      <c r="B102" s="22" t="n"/>
      <c r="C102" s="23" t="n"/>
      <c r="D102" s="24" t="n"/>
      <c r="E102" s="24" t="n"/>
      <c r="F102" s="23" t="n"/>
      <c r="G102" s="23" t="n"/>
      <c r="H102" s="23" t="n"/>
      <c r="I102" s="58" t="n"/>
      <c r="J102" s="58" t="n"/>
      <c r="K102" s="59" t="n"/>
      <c r="L102" s="58" t="n"/>
      <c r="M102" s="58" t="n"/>
      <c r="N102" s="27" t="n"/>
      <c r="O102" s="27" t="n"/>
      <c r="P102" s="27" t="n"/>
      <c r="Q102" s="23" t="n"/>
      <c r="R102" s="24" t="n"/>
      <c r="S102" s="60">
        <f>IF(B102="","",IFERROR(IF(I102&lt;&gt;"",I102,'Parâmetros'!$B$8),""))</f>
        <v/>
      </c>
      <c r="T102" s="60">
        <f>IF(B102="","",IFERROR(IF(J102&lt;&gt;"",J102,'Parâmetros'!$B$9),""))</f>
        <v/>
      </c>
      <c r="U102" s="60">
        <f>IF(B102="","",IFERROR(IF(L102&lt;&gt;"",L102,'Parâmetros'!$B$6),""))</f>
        <v/>
      </c>
      <c r="V102" s="60">
        <f>IF(B102="","",IFERROR(IF(M102&lt;&gt;"",M102,'Parâmetros'!$B$7),""))</f>
        <v/>
      </c>
      <c r="W102" s="61">
        <f>IF(OR(B102="",K102="",G102&lt;&gt;"Duodécimos"),"",IFERROR(ROUND(K102*S102*U102,'Parâmetros'!$B$13),""))</f>
        <v/>
      </c>
      <c r="X102" s="61">
        <f>IF(OR(B102="",K102="",H102&lt;&gt;"Duodécimos"),"",IFERROR(ROUND(K102*T102*V102,'Parâmetros'!$B$13),""))</f>
        <v/>
      </c>
      <c r="Y102" s="61">
        <f>IF(B102="","",IFERROR(ROUND(SUM(W102:X102),'Parâmetros'!$B$13),""))</f>
        <v/>
      </c>
      <c r="Z102" s="61">
        <f>IF(OR(B102="",K102=""),"",IFERROR(ROUND(K102+Y102,'Parâmetros'!$B$13),""))</f>
        <v/>
      </c>
      <c r="AA102" s="30">
        <f>IF(B102="","",IFERROR(IF(N102&lt;&gt;"",N102,'Parâmetros'!$B$10),""))</f>
        <v/>
      </c>
      <c r="AB102" s="30">
        <f>IF(B102="","",IFERROR(IF(O102&lt;&gt;"",O102,'Parâmetros'!$B$11),""))</f>
        <v/>
      </c>
      <c r="AC102" s="30">
        <f>IF(B102="","",IFERROR(IF(P102&lt;&gt;"",P102,'Parâmetros'!$B$12),""))</f>
        <v/>
      </c>
      <c r="AD102" s="61">
        <f>IF(OR(B102="",Z102="",AA102=""),"",IFERROR(ROUND(Z102*AA102,'Parâmetros'!$B$13),""))</f>
        <v/>
      </c>
      <c r="AE102" s="61">
        <f>IF(OR(B102="",Z102="",AB102=""),"",IFERROR(ROUND(Z102*AB102,'Parâmetros'!$B$13),""))</f>
        <v/>
      </c>
      <c r="AF102" s="61">
        <f>IF(OR(B102="",Z102="",AD102="",AE102=""),"",IFERROR(ROUND(Z102-AD102-AE102,'Parâmetros'!$B$13),""))</f>
        <v/>
      </c>
      <c r="AG102" s="61">
        <f>IF(OR(B102="",Z102="",AC102=""),"",IFERROR(ROUND(Z102*AC102,'Parâmetros'!$B$13),""))</f>
        <v/>
      </c>
      <c r="AH102" s="61">
        <f>IF(OR(B102="",Z102="",AG102=""),"",IFERROR(ROUND(Z102+AG102,'Parâmetros'!$B$13),""))</f>
        <v/>
      </c>
      <c r="AI102" s="31">
        <f>IF(B102="","",IFERROR(IF(Q102="Excluído","Excluído",IF(YEAR(B102)&lt;&gt;'Parâmetros'!$B$4,"Fora do ano",IF(OR(C102="",D102="",E102="",G102="",H102="",K102="",Q102=""),"Dados em falta",IF(OR(IFERROR(COUNTIF('Parâmetros'!$F$4:$F$6,G102),0)=0,IFERROR(COUNTIF('Parâmetros'!$F$4:$F$6,H102),0)=0,IFERROR(COUNTIF('Parâmetros'!$H$4:$H$7,Q102),0)=0),"Rever valores",IF(IFERROR(COUNTIFS($B$8:$B$107,B102,$C$8:$C$107,C102),0)&gt;1,"Duplicado",IF(OR(K102&lt;0,S102="",T102="",U102="",V102="",S102&lt;0,S102&gt;1,T102&lt;0,T102&gt;1,U102&lt;0,U102&gt;1,V102&lt;0,V102&gt;1,AND(AA102&lt;&gt;"",OR(AA102&lt;0,AA102&gt;1)),AND(AB102&lt;&gt;"",OR(AB102&lt;0,AB102&gt;1)),AND(AC102&lt;&gt;"",OR(AC102&lt;0,AC102&gt;1))),"Rever valores",IF(AND(G102&lt;&gt;"Duodécimos",H102&lt;&gt;"Duodécimos"),"Fora do mapa","Pronto"))))))),"Rever período"))</f>
        <v/>
      </c>
    </row>
    <row r="103">
      <c r="A103" s="21">
        <f>IF(B103="","",ROW()-7)</f>
        <v/>
      </c>
      <c r="B103" s="22" t="n"/>
      <c r="C103" s="23" t="n"/>
      <c r="D103" s="24" t="n"/>
      <c r="E103" s="24" t="n"/>
      <c r="F103" s="23" t="n"/>
      <c r="G103" s="23" t="n"/>
      <c r="H103" s="23" t="n"/>
      <c r="I103" s="58" t="n"/>
      <c r="J103" s="58" t="n"/>
      <c r="K103" s="59" t="n"/>
      <c r="L103" s="58" t="n"/>
      <c r="M103" s="58" t="n"/>
      <c r="N103" s="27" t="n"/>
      <c r="O103" s="27" t="n"/>
      <c r="P103" s="27" t="n"/>
      <c r="Q103" s="23" t="n"/>
      <c r="R103" s="24" t="n"/>
      <c r="S103" s="60">
        <f>IF(B103="","",IFERROR(IF(I103&lt;&gt;"",I103,'Parâmetros'!$B$8),""))</f>
        <v/>
      </c>
      <c r="T103" s="60">
        <f>IF(B103="","",IFERROR(IF(J103&lt;&gt;"",J103,'Parâmetros'!$B$9),""))</f>
        <v/>
      </c>
      <c r="U103" s="60">
        <f>IF(B103="","",IFERROR(IF(L103&lt;&gt;"",L103,'Parâmetros'!$B$6),""))</f>
        <v/>
      </c>
      <c r="V103" s="60">
        <f>IF(B103="","",IFERROR(IF(M103&lt;&gt;"",M103,'Parâmetros'!$B$7),""))</f>
        <v/>
      </c>
      <c r="W103" s="61">
        <f>IF(OR(B103="",K103="",G103&lt;&gt;"Duodécimos"),"",IFERROR(ROUND(K103*S103*U103,'Parâmetros'!$B$13),""))</f>
        <v/>
      </c>
      <c r="X103" s="61">
        <f>IF(OR(B103="",K103="",H103&lt;&gt;"Duodécimos"),"",IFERROR(ROUND(K103*T103*V103,'Parâmetros'!$B$13),""))</f>
        <v/>
      </c>
      <c r="Y103" s="61">
        <f>IF(B103="","",IFERROR(ROUND(SUM(W103:X103),'Parâmetros'!$B$13),""))</f>
        <v/>
      </c>
      <c r="Z103" s="61">
        <f>IF(OR(B103="",K103=""),"",IFERROR(ROUND(K103+Y103,'Parâmetros'!$B$13),""))</f>
        <v/>
      </c>
      <c r="AA103" s="30">
        <f>IF(B103="","",IFERROR(IF(N103&lt;&gt;"",N103,'Parâmetros'!$B$10),""))</f>
        <v/>
      </c>
      <c r="AB103" s="30">
        <f>IF(B103="","",IFERROR(IF(O103&lt;&gt;"",O103,'Parâmetros'!$B$11),""))</f>
        <v/>
      </c>
      <c r="AC103" s="30">
        <f>IF(B103="","",IFERROR(IF(P103&lt;&gt;"",P103,'Parâmetros'!$B$12),""))</f>
        <v/>
      </c>
      <c r="AD103" s="61">
        <f>IF(OR(B103="",Z103="",AA103=""),"",IFERROR(ROUND(Z103*AA103,'Parâmetros'!$B$13),""))</f>
        <v/>
      </c>
      <c r="AE103" s="61">
        <f>IF(OR(B103="",Z103="",AB103=""),"",IFERROR(ROUND(Z103*AB103,'Parâmetros'!$B$13),""))</f>
        <v/>
      </c>
      <c r="AF103" s="61">
        <f>IF(OR(B103="",Z103="",AD103="",AE103=""),"",IFERROR(ROUND(Z103-AD103-AE103,'Parâmetros'!$B$13),""))</f>
        <v/>
      </c>
      <c r="AG103" s="61">
        <f>IF(OR(B103="",Z103="",AC103=""),"",IFERROR(ROUND(Z103*AC103,'Parâmetros'!$B$13),""))</f>
        <v/>
      </c>
      <c r="AH103" s="61">
        <f>IF(OR(B103="",Z103="",AG103=""),"",IFERROR(ROUND(Z103+AG103,'Parâmetros'!$B$13),""))</f>
        <v/>
      </c>
      <c r="AI103" s="31">
        <f>IF(B103="","",IFERROR(IF(Q103="Excluído","Excluído",IF(YEAR(B103)&lt;&gt;'Parâmetros'!$B$4,"Fora do ano",IF(OR(C103="",D103="",E103="",G103="",H103="",K103="",Q103=""),"Dados em falta",IF(OR(IFERROR(COUNTIF('Parâmetros'!$F$4:$F$6,G103),0)=0,IFERROR(COUNTIF('Parâmetros'!$F$4:$F$6,H103),0)=0,IFERROR(COUNTIF('Parâmetros'!$H$4:$H$7,Q103),0)=0),"Rever valores",IF(IFERROR(COUNTIFS($B$8:$B$107,B103,$C$8:$C$107,C103),0)&gt;1,"Duplicado",IF(OR(K103&lt;0,S103="",T103="",U103="",V103="",S103&lt;0,S103&gt;1,T103&lt;0,T103&gt;1,U103&lt;0,U103&gt;1,V103&lt;0,V103&gt;1,AND(AA103&lt;&gt;"",OR(AA103&lt;0,AA103&gt;1)),AND(AB103&lt;&gt;"",OR(AB103&lt;0,AB103&gt;1)),AND(AC103&lt;&gt;"",OR(AC103&lt;0,AC103&gt;1))),"Rever valores",IF(AND(G103&lt;&gt;"Duodécimos",H103&lt;&gt;"Duodécimos"),"Fora do mapa","Pronto"))))))),"Rever período"))</f>
        <v/>
      </c>
    </row>
    <row r="104">
      <c r="A104" s="21">
        <f>IF(B104="","",ROW()-7)</f>
        <v/>
      </c>
      <c r="B104" s="22" t="n"/>
      <c r="C104" s="23" t="n"/>
      <c r="D104" s="24" t="n"/>
      <c r="E104" s="24" t="n"/>
      <c r="F104" s="23" t="n"/>
      <c r="G104" s="23" t="n"/>
      <c r="H104" s="23" t="n"/>
      <c r="I104" s="58" t="n"/>
      <c r="J104" s="58" t="n"/>
      <c r="K104" s="59" t="n"/>
      <c r="L104" s="58" t="n"/>
      <c r="M104" s="58" t="n"/>
      <c r="N104" s="27" t="n"/>
      <c r="O104" s="27" t="n"/>
      <c r="P104" s="27" t="n"/>
      <c r="Q104" s="23" t="n"/>
      <c r="R104" s="24" t="n"/>
      <c r="S104" s="60">
        <f>IF(B104="","",IFERROR(IF(I104&lt;&gt;"",I104,'Parâmetros'!$B$8),""))</f>
        <v/>
      </c>
      <c r="T104" s="60">
        <f>IF(B104="","",IFERROR(IF(J104&lt;&gt;"",J104,'Parâmetros'!$B$9),""))</f>
        <v/>
      </c>
      <c r="U104" s="60">
        <f>IF(B104="","",IFERROR(IF(L104&lt;&gt;"",L104,'Parâmetros'!$B$6),""))</f>
        <v/>
      </c>
      <c r="V104" s="60">
        <f>IF(B104="","",IFERROR(IF(M104&lt;&gt;"",M104,'Parâmetros'!$B$7),""))</f>
        <v/>
      </c>
      <c r="W104" s="61">
        <f>IF(OR(B104="",K104="",G104&lt;&gt;"Duodécimos"),"",IFERROR(ROUND(K104*S104*U104,'Parâmetros'!$B$13),""))</f>
        <v/>
      </c>
      <c r="X104" s="61">
        <f>IF(OR(B104="",K104="",H104&lt;&gt;"Duodécimos"),"",IFERROR(ROUND(K104*T104*V104,'Parâmetros'!$B$13),""))</f>
        <v/>
      </c>
      <c r="Y104" s="61">
        <f>IF(B104="","",IFERROR(ROUND(SUM(W104:X104),'Parâmetros'!$B$13),""))</f>
        <v/>
      </c>
      <c r="Z104" s="61">
        <f>IF(OR(B104="",K104=""),"",IFERROR(ROUND(K104+Y104,'Parâmetros'!$B$13),""))</f>
        <v/>
      </c>
      <c r="AA104" s="30">
        <f>IF(B104="","",IFERROR(IF(N104&lt;&gt;"",N104,'Parâmetros'!$B$10),""))</f>
        <v/>
      </c>
      <c r="AB104" s="30">
        <f>IF(B104="","",IFERROR(IF(O104&lt;&gt;"",O104,'Parâmetros'!$B$11),""))</f>
        <v/>
      </c>
      <c r="AC104" s="30">
        <f>IF(B104="","",IFERROR(IF(P104&lt;&gt;"",P104,'Parâmetros'!$B$12),""))</f>
        <v/>
      </c>
      <c r="AD104" s="61">
        <f>IF(OR(B104="",Z104="",AA104=""),"",IFERROR(ROUND(Z104*AA104,'Parâmetros'!$B$13),""))</f>
        <v/>
      </c>
      <c r="AE104" s="61">
        <f>IF(OR(B104="",Z104="",AB104=""),"",IFERROR(ROUND(Z104*AB104,'Parâmetros'!$B$13),""))</f>
        <v/>
      </c>
      <c r="AF104" s="61">
        <f>IF(OR(B104="",Z104="",AD104="",AE104=""),"",IFERROR(ROUND(Z104-AD104-AE104,'Parâmetros'!$B$13),""))</f>
        <v/>
      </c>
      <c r="AG104" s="61">
        <f>IF(OR(B104="",Z104="",AC104=""),"",IFERROR(ROUND(Z104*AC104,'Parâmetros'!$B$13),""))</f>
        <v/>
      </c>
      <c r="AH104" s="61">
        <f>IF(OR(B104="",Z104="",AG104=""),"",IFERROR(ROUND(Z104+AG104,'Parâmetros'!$B$13),""))</f>
        <v/>
      </c>
      <c r="AI104" s="31">
        <f>IF(B104="","",IFERROR(IF(Q104="Excluído","Excluído",IF(YEAR(B104)&lt;&gt;'Parâmetros'!$B$4,"Fora do ano",IF(OR(C104="",D104="",E104="",G104="",H104="",K104="",Q104=""),"Dados em falta",IF(OR(IFERROR(COUNTIF('Parâmetros'!$F$4:$F$6,G104),0)=0,IFERROR(COUNTIF('Parâmetros'!$F$4:$F$6,H104),0)=0,IFERROR(COUNTIF('Parâmetros'!$H$4:$H$7,Q104),0)=0),"Rever valores",IF(IFERROR(COUNTIFS($B$8:$B$107,B104,$C$8:$C$107,C104),0)&gt;1,"Duplicado",IF(OR(K104&lt;0,S104="",T104="",U104="",V104="",S104&lt;0,S104&gt;1,T104&lt;0,T104&gt;1,U104&lt;0,U104&gt;1,V104&lt;0,V104&gt;1,AND(AA104&lt;&gt;"",OR(AA104&lt;0,AA104&gt;1)),AND(AB104&lt;&gt;"",OR(AB104&lt;0,AB104&gt;1)),AND(AC104&lt;&gt;"",OR(AC104&lt;0,AC104&gt;1))),"Rever valores",IF(AND(G104&lt;&gt;"Duodécimos",H104&lt;&gt;"Duodécimos"),"Fora do mapa","Pronto"))))))),"Rever período"))</f>
        <v/>
      </c>
    </row>
    <row r="105">
      <c r="A105" s="21">
        <f>IF(B105="","",ROW()-7)</f>
        <v/>
      </c>
      <c r="B105" s="22" t="n"/>
      <c r="C105" s="23" t="n"/>
      <c r="D105" s="24" t="n"/>
      <c r="E105" s="24" t="n"/>
      <c r="F105" s="23" t="n"/>
      <c r="G105" s="23" t="n"/>
      <c r="H105" s="23" t="n"/>
      <c r="I105" s="58" t="n"/>
      <c r="J105" s="58" t="n"/>
      <c r="K105" s="59" t="n"/>
      <c r="L105" s="58" t="n"/>
      <c r="M105" s="58" t="n"/>
      <c r="N105" s="27" t="n"/>
      <c r="O105" s="27" t="n"/>
      <c r="P105" s="27" t="n"/>
      <c r="Q105" s="23" t="n"/>
      <c r="R105" s="24" t="n"/>
      <c r="S105" s="60">
        <f>IF(B105="","",IFERROR(IF(I105&lt;&gt;"",I105,'Parâmetros'!$B$8),""))</f>
        <v/>
      </c>
      <c r="T105" s="60">
        <f>IF(B105="","",IFERROR(IF(J105&lt;&gt;"",J105,'Parâmetros'!$B$9),""))</f>
        <v/>
      </c>
      <c r="U105" s="60">
        <f>IF(B105="","",IFERROR(IF(L105&lt;&gt;"",L105,'Parâmetros'!$B$6),""))</f>
        <v/>
      </c>
      <c r="V105" s="60">
        <f>IF(B105="","",IFERROR(IF(M105&lt;&gt;"",M105,'Parâmetros'!$B$7),""))</f>
        <v/>
      </c>
      <c r="W105" s="61">
        <f>IF(OR(B105="",K105="",G105&lt;&gt;"Duodécimos"),"",IFERROR(ROUND(K105*S105*U105,'Parâmetros'!$B$13),""))</f>
        <v/>
      </c>
      <c r="X105" s="61">
        <f>IF(OR(B105="",K105="",H105&lt;&gt;"Duodécimos"),"",IFERROR(ROUND(K105*T105*V105,'Parâmetros'!$B$13),""))</f>
        <v/>
      </c>
      <c r="Y105" s="61">
        <f>IF(B105="","",IFERROR(ROUND(SUM(W105:X105),'Parâmetros'!$B$13),""))</f>
        <v/>
      </c>
      <c r="Z105" s="61">
        <f>IF(OR(B105="",K105=""),"",IFERROR(ROUND(K105+Y105,'Parâmetros'!$B$13),""))</f>
        <v/>
      </c>
      <c r="AA105" s="30">
        <f>IF(B105="","",IFERROR(IF(N105&lt;&gt;"",N105,'Parâmetros'!$B$10),""))</f>
        <v/>
      </c>
      <c r="AB105" s="30">
        <f>IF(B105="","",IFERROR(IF(O105&lt;&gt;"",O105,'Parâmetros'!$B$11),""))</f>
        <v/>
      </c>
      <c r="AC105" s="30">
        <f>IF(B105="","",IFERROR(IF(P105&lt;&gt;"",P105,'Parâmetros'!$B$12),""))</f>
        <v/>
      </c>
      <c r="AD105" s="61">
        <f>IF(OR(B105="",Z105="",AA105=""),"",IFERROR(ROUND(Z105*AA105,'Parâmetros'!$B$13),""))</f>
        <v/>
      </c>
      <c r="AE105" s="61">
        <f>IF(OR(B105="",Z105="",AB105=""),"",IFERROR(ROUND(Z105*AB105,'Parâmetros'!$B$13),""))</f>
        <v/>
      </c>
      <c r="AF105" s="61">
        <f>IF(OR(B105="",Z105="",AD105="",AE105=""),"",IFERROR(ROUND(Z105-AD105-AE105,'Parâmetros'!$B$13),""))</f>
        <v/>
      </c>
      <c r="AG105" s="61">
        <f>IF(OR(B105="",Z105="",AC105=""),"",IFERROR(ROUND(Z105*AC105,'Parâmetros'!$B$13),""))</f>
        <v/>
      </c>
      <c r="AH105" s="61">
        <f>IF(OR(B105="",Z105="",AG105=""),"",IFERROR(ROUND(Z105+AG105,'Parâmetros'!$B$13),""))</f>
        <v/>
      </c>
      <c r="AI105" s="31">
        <f>IF(B105="","",IFERROR(IF(Q105="Excluído","Excluído",IF(YEAR(B105)&lt;&gt;'Parâmetros'!$B$4,"Fora do ano",IF(OR(C105="",D105="",E105="",G105="",H105="",K105="",Q105=""),"Dados em falta",IF(OR(IFERROR(COUNTIF('Parâmetros'!$F$4:$F$6,G105),0)=0,IFERROR(COUNTIF('Parâmetros'!$F$4:$F$6,H105),0)=0,IFERROR(COUNTIF('Parâmetros'!$H$4:$H$7,Q105),0)=0),"Rever valores",IF(IFERROR(COUNTIFS($B$8:$B$107,B105,$C$8:$C$107,C105),0)&gt;1,"Duplicado",IF(OR(K105&lt;0,S105="",T105="",U105="",V105="",S105&lt;0,S105&gt;1,T105&lt;0,T105&gt;1,U105&lt;0,U105&gt;1,V105&lt;0,V105&gt;1,AND(AA105&lt;&gt;"",OR(AA105&lt;0,AA105&gt;1)),AND(AB105&lt;&gt;"",OR(AB105&lt;0,AB105&gt;1)),AND(AC105&lt;&gt;"",OR(AC105&lt;0,AC105&gt;1))),"Rever valores",IF(AND(G105&lt;&gt;"Duodécimos",H105&lt;&gt;"Duodécimos"),"Fora do mapa","Pronto"))))))),"Rever período"))</f>
        <v/>
      </c>
    </row>
    <row r="106">
      <c r="A106" s="21">
        <f>IF(B106="","",ROW()-7)</f>
        <v/>
      </c>
      <c r="B106" s="22" t="n"/>
      <c r="C106" s="23" t="n"/>
      <c r="D106" s="24" t="n"/>
      <c r="E106" s="24" t="n"/>
      <c r="F106" s="23" t="n"/>
      <c r="G106" s="23" t="n"/>
      <c r="H106" s="23" t="n"/>
      <c r="I106" s="58" t="n"/>
      <c r="J106" s="58" t="n"/>
      <c r="K106" s="59" t="n"/>
      <c r="L106" s="58" t="n"/>
      <c r="M106" s="58" t="n"/>
      <c r="N106" s="27" t="n"/>
      <c r="O106" s="27" t="n"/>
      <c r="P106" s="27" t="n"/>
      <c r="Q106" s="23" t="n"/>
      <c r="R106" s="24" t="n"/>
      <c r="S106" s="60">
        <f>IF(B106="","",IFERROR(IF(I106&lt;&gt;"",I106,'Parâmetros'!$B$8),""))</f>
        <v/>
      </c>
      <c r="T106" s="60">
        <f>IF(B106="","",IFERROR(IF(J106&lt;&gt;"",J106,'Parâmetros'!$B$9),""))</f>
        <v/>
      </c>
      <c r="U106" s="60">
        <f>IF(B106="","",IFERROR(IF(L106&lt;&gt;"",L106,'Parâmetros'!$B$6),""))</f>
        <v/>
      </c>
      <c r="V106" s="60">
        <f>IF(B106="","",IFERROR(IF(M106&lt;&gt;"",M106,'Parâmetros'!$B$7),""))</f>
        <v/>
      </c>
      <c r="W106" s="61">
        <f>IF(OR(B106="",K106="",G106&lt;&gt;"Duodécimos"),"",IFERROR(ROUND(K106*S106*U106,'Parâmetros'!$B$13),""))</f>
        <v/>
      </c>
      <c r="X106" s="61">
        <f>IF(OR(B106="",K106="",H106&lt;&gt;"Duodécimos"),"",IFERROR(ROUND(K106*T106*V106,'Parâmetros'!$B$13),""))</f>
        <v/>
      </c>
      <c r="Y106" s="61">
        <f>IF(B106="","",IFERROR(ROUND(SUM(W106:X106),'Parâmetros'!$B$13),""))</f>
        <v/>
      </c>
      <c r="Z106" s="61">
        <f>IF(OR(B106="",K106=""),"",IFERROR(ROUND(K106+Y106,'Parâmetros'!$B$13),""))</f>
        <v/>
      </c>
      <c r="AA106" s="30">
        <f>IF(B106="","",IFERROR(IF(N106&lt;&gt;"",N106,'Parâmetros'!$B$10),""))</f>
        <v/>
      </c>
      <c r="AB106" s="30">
        <f>IF(B106="","",IFERROR(IF(O106&lt;&gt;"",O106,'Parâmetros'!$B$11),""))</f>
        <v/>
      </c>
      <c r="AC106" s="30">
        <f>IF(B106="","",IFERROR(IF(P106&lt;&gt;"",P106,'Parâmetros'!$B$12),""))</f>
        <v/>
      </c>
      <c r="AD106" s="61">
        <f>IF(OR(B106="",Z106="",AA106=""),"",IFERROR(ROUND(Z106*AA106,'Parâmetros'!$B$13),""))</f>
        <v/>
      </c>
      <c r="AE106" s="61">
        <f>IF(OR(B106="",Z106="",AB106=""),"",IFERROR(ROUND(Z106*AB106,'Parâmetros'!$B$13),""))</f>
        <v/>
      </c>
      <c r="AF106" s="61">
        <f>IF(OR(B106="",Z106="",AD106="",AE106=""),"",IFERROR(ROUND(Z106-AD106-AE106,'Parâmetros'!$B$13),""))</f>
        <v/>
      </c>
      <c r="AG106" s="61">
        <f>IF(OR(B106="",Z106="",AC106=""),"",IFERROR(ROUND(Z106*AC106,'Parâmetros'!$B$13),""))</f>
        <v/>
      </c>
      <c r="AH106" s="61">
        <f>IF(OR(B106="",Z106="",AG106=""),"",IFERROR(ROUND(Z106+AG106,'Parâmetros'!$B$13),""))</f>
        <v/>
      </c>
      <c r="AI106" s="31">
        <f>IF(B106="","",IFERROR(IF(Q106="Excluído","Excluído",IF(YEAR(B106)&lt;&gt;'Parâmetros'!$B$4,"Fora do ano",IF(OR(C106="",D106="",E106="",G106="",H106="",K106="",Q106=""),"Dados em falta",IF(OR(IFERROR(COUNTIF('Parâmetros'!$F$4:$F$6,G106),0)=0,IFERROR(COUNTIF('Parâmetros'!$F$4:$F$6,H106),0)=0,IFERROR(COUNTIF('Parâmetros'!$H$4:$H$7,Q106),0)=0),"Rever valores",IF(IFERROR(COUNTIFS($B$8:$B$107,B106,$C$8:$C$107,C106),0)&gt;1,"Duplicado",IF(OR(K106&lt;0,S106="",T106="",U106="",V106="",S106&lt;0,S106&gt;1,T106&lt;0,T106&gt;1,U106&lt;0,U106&gt;1,V106&lt;0,V106&gt;1,AND(AA106&lt;&gt;"",OR(AA106&lt;0,AA106&gt;1)),AND(AB106&lt;&gt;"",OR(AB106&lt;0,AB106&gt;1)),AND(AC106&lt;&gt;"",OR(AC106&lt;0,AC106&gt;1))),"Rever valores",IF(AND(G106&lt;&gt;"Duodécimos",H106&lt;&gt;"Duodécimos"),"Fora do mapa","Pronto"))))))),"Rever período"))</f>
        <v/>
      </c>
    </row>
    <row r="107">
      <c r="A107" s="21">
        <f>IF(B107="","",ROW()-7)</f>
        <v/>
      </c>
      <c r="B107" s="22" t="n"/>
      <c r="C107" s="23" t="n"/>
      <c r="D107" s="24" t="n"/>
      <c r="E107" s="24" t="n"/>
      <c r="F107" s="23" t="n"/>
      <c r="G107" s="23" t="n"/>
      <c r="H107" s="23" t="n"/>
      <c r="I107" s="58" t="n"/>
      <c r="J107" s="58" t="n"/>
      <c r="K107" s="59" t="n"/>
      <c r="L107" s="58" t="n"/>
      <c r="M107" s="58" t="n"/>
      <c r="N107" s="27" t="n"/>
      <c r="O107" s="27" t="n"/>
      <c r="P107" s="27" t="n"/>
      <c r="Q107" s="23" t="n"/>
      <c r="R107" s="24" t="n"/>
      <c r="S107" s="60">
        <f>IF(B107="","",IFERROR(IF(I107&lt;&gt;"",I107,'Parâmetros'!$B$8),""))</f>
        <v/>
      </c>
      <c r="T107" s="60">
        <f>IF(B107="","",IFERROR(IF(J107&lt;&gt;"",J107,'Parâmetros'!$B$9),""))</f>
        <v/>
      </c>
      <c r="U107" s="60">
        <f>IF(B107="","",IFERROR(IF(L107&lt;&gt;"",L107,'Parâmetros'!$B$6),""))</f>
        <v/>
      </c>
      <c r="V107" s="60">
        <f>IF(B107="","",IFERROR(IF(M107&lt;&gt;"",M107,'Parâmetros'!$B$7),""))</f>
        <v/>
      </c>
      <c r="W107" s="61">
        <f>IF(OR(B107="",K107="",G107&lt;&gt;"Duodécimos"),"",IFERROR(ROUND(K107*S107*U107,'Parâmetros'!$B$13),""))</f>
        <v/>
      </c>
      <c r="X107" s="61">
        <f>IF(OR(B107="",K107="",H107&lt;&gt;"Duodécimos"),"",IFERROR(ROUND(K107*T107*V107,'Parâmetros'!$B$13),""))</f>
        <v/>
      </c>
      <c r="Y107" s="61">
        <f>IF(B107="","",IFERROR(ROUND(SUM(W107:X107),'Parâmetros'!$B$13),""))</f>
        <v/>
      </c>
      <c r="Z107" s="61">
        <f>IF(OR(B107="",K107=""),"",IFERROR(ROUND(K107+Y107,'Parâmetros'!$B$13),""))</f>
        <v/>
      </c>
      <c r="AA107" s="30">
        <f>IF(B107="","",IFERROR(IF(N107&lt;&gt;"",N107,'Parâmetros'!$B$10),""))</f>
        <v/>
      </c>
      <c r="AB107" s="30">
        <f>IF(B107="","",IFERROR(IF(O107&lt;&gt;"",O107,'Parâmetros'!$B$11),""))</f>
        <v/>
      </c>
      <c r="AC107" s="30">
        <f>IF(B107="","",IFERROR(IF(P107&lt;&gt;"",P107,'Parâmetros'!$B$12),""))</f>
        <v/>
      </c>
      <c r="AD107" s="61">
        <f>IF(OR(B107="",Z107="",AA107=""),"",IFERROR(ROUND(Z107*AA107,'Parâmetros'!$B$13),""))</f>
        <v/>
      </c>
      <c r="AE107" s="61">
        <f>IF(OR(B107="",Z107="",AB107=""),"",IFERROR(ROUND(Z107*AB107,'Parâmetros'!$B$13),""))</f>
        <v/>
      </c>
      <c r="AF107" s="61">
        <f>IF(OR(B107="",Z107="",AD107="",AE107=""),"",IFERROR(ROUND(Z107-AD107-AE107,'Parâmetros'!$B$13),""))</f>
        <v/>
      </c>
      <c r="AG107" s="61">
        <f>IF(OR(B107="",Z107="",AC107=""),"",IFERROR(ROUND(Z107*AC107,'Parâmetros'!$B$13),""))</f>
        <v/>
      </c>
      <c r="AH107" s="61">
        <f>IF(OR(B107="",Z107="",AG107=""),"",IFERROR(ROUND(Z107+AG107,'Parâmetros'!$B$13),""))</f>
        <v/>
      </c>
      <c r="AI107" s="31">
        <f>IF(B107="","",IFERROR(IF(Q107="Excluído","Excluído",IF(YEAR(B107)&lt;&gt;'Parâmetros'!$B$4,"Fora do ano",IF(OR(C107="",D107="",E107="",G107="",H107="",K107="",Q107=""),"Dados em falta",IF(OR(IFERROR(COUNTIF('Parâmetros'!$F$4:$F$6,G107),0)=0,IFERROR(COUNTIF('Parâmetros'!$F$4:$F$6,H107),0)=0,IFERROR(COUNTIF('Parâmetros'!$H$4:$H$7,Q107),0)=0),"Rever valores",IF(IFERROR(COUNTIFS($B$8:$B$107,B107,$C$8:$C$107,C107),0)&gt;1,"Duplicado",IF(OR(K107&lt;0,S107="",T107="",U107="",V107="",S107&lt;0,S107&gt;1,T107&lt;0,T107&gt;1,U107&lt;0,U107&gt;1,V107&lt;0,V107&gt;1,AND(AA107&lt;&gt;"",OR(AA107&lt;0,AA107&gt;1)),AND(AB107&lt;&gt;"",OR(AB107&lt;0,AB107&gt;1)),AND(AC107&lt;&gt;"",OR(AC107&lt;0,AC107&gt;1))),"Rever valores",IF(AND(G107&lt;&gt;"Duodécimos",H107&lt;&gt;"Duodécimos"),"Fora do mapa","Pronto"))))))),"Rever período"))</f>
        <v/>
      </c>
    </row>
    <row r="109">
      <c r="A109" s="32" t="inlineStr">
        <is>
          <t>Totais de controlo — apenas registos prontos do ano</t>
        </is>
      </c>
      <c r="B109" s="33" t="n"/>
      <c r="C109" s="33" t="n"/>
      <c r="D109" s="33" t="n"/>
      <c r="E109" s="33" t="n"/>
      <c r="F109" s="33" t="n"/>
      <c r="G109" s="33" t="n"/>
      <c r="H109" s="33" t="n"/>
      <c r="I109" s="33" t="n"/>
      <c r="J109" s="33" t="n"/>
      <c r="K109" s="33" t="n"/>
      <c r="L109" s="33" t="n"/>
      <c r="M109" s="33" t="n"/>
      <c r="N109" s="33" t="n"/>
      <c r="O109" s="33" t="n"/>
      <c r="P109" s="33" t="n"/>
      <c r="Q109" s="33" t="n"/>
      <c r="R109" s="33" t="n"/>
      <c r="S109" s="33" t="n"/>
      <c r="T109" s="33" t="n"/>
      <c r="U109" s="33" t="n"/>
      <c r="V109" s="33" t="n"/>
      <c r="W109" s="57">
        <f>IFERROR(SUMIFS($W$8:$W$107,$B$8:$B$107,"&gt;="&amp;DATE('Parâmetros'!$B$4,1,1),$B$8:$B$107,"&lt;"&amp;DATE('Parâmetros'!$B$4+1,1,1),$AI$8:$AI$107,"Pronto"),0)</f>
        <v/>
      </c>
      <c r="X109" s="57">
        <f>IFERROR(SUMIFS($X$8:$X$107,$B$8:$B$107,"&gt;="&amp;DATE('Parâmetros'!$B$4,1,1),$B$8:$B$107,"&lt;"&amp;DATE('Parâmetros'!$B$4+1,1,1),$AI$8:$AI$107,"Pronto"),0)</f>
        <v/>
      </c>
      <c r="Y109" s="57">
        <f>IFERROR(SUMIFS($Y$8:$Y$107,$B$8:$B$107,"&gt;="&amp;DATE('Parâmetros'!$B$4,1,1),$B$8:$B$107,"&lt;"&amp;DATE('Parâmetros'!$B$4+1,1,1),$AI$8:$AI$107,"Pronto"),0)</f>
        <v/>
      </c>
      <c r="Z109" s="57">
        <f>IFERROR(SUMIFS($Z$8:$Z$107,$B$8:$B$107,"&gt;="&amp;DATE('Parâmetros'!$B$4,1,1),$B$8:$B$107,"&lt;"&amp;DATE('Parâmetros'!$B$4+1,1,1),$AI$8:$AI$107,"Pronto"),0)</f>
        <v/>
      </c>
      <c r="AA109" s="33" t="n"/>
      <c r="AB109" s="33" t="n"/>
      <c r="AC109" s="33" t="n"/>
      <c r="AD109" s="57">
        <f>IFERROR(SUMIFS($AD$8:$AD$107,$B$8:$B$107,"&gt;="&amp;DATE('Parâmetros'!$B$4,1,1),$B$8:$B$107,"&lt;"&amp;DATE('Parâmetros'!$B$4+1,1,1),$AI$8:$AI$107,"Pronto"),0)</f>
        <v/>
      </c>
      <c r="AE109" s="57">
        <f>IFERROR(SUMIFS($AE$8:$AE$107,$B$8:$B$107,"&gt;="&amp;DATE('Parâmetros'!$B$4,1,1),$B$8:$B$107,"&lt;"&amp;DATE('Parâmetros'!$B$4+1,1,1),$AI$8:$AI$107,"Pronto"),0)</f>
        <v/>
      </c>
      <c r="AF109" s="57">
        <f>IFERROR(SUMIFS($AF$8:$AF$107,$B$8:$B$107,"&gt;="&amp;DATE('Parâmetros'!$B$4,1,1),$B$8:$B$107,"&lt;"&amp;DATE('Parâmetros'!$B$4+1,1,1),$AI$8:$AI$107,"Pronto"),0)</f>
        <v/>
      </c>
      <c r="AG109" s="57">
        <f>IFERROR(SUMIFS($AG$8:$AG$107,$B$8:$B$107,"&gt;="&amp;DATE('Parâmetros'!$B$4,1,1),$B$8:$B$107,"&lt;"&amp;DATE('Parâmetros'!$B$4+1,1,1),$AI$8:$AI$107,"Pronto"),0)</f>
        <v/>
      </c>
      <c r="AH109" s="57">
        <f>IFERROR(SUMIFS($AH$8:$AH$107,$B$8:$B$107,"&gt;="&amp;DATE('Parâmetros'!$B$4,1,1),$B$8:$B$107,"&lt;"&amp;DATE('Parâmetros'!$B$4+1,1,1),$AI$8:$AI$107,"Pronto"),0)</f>
        <v/>
      </c>
      <c r="AI109" s="33" t="n"/>
    </row>
  </sheetData>
  <autoFilter ref="A7:AI107"/>
  <mergeCells count="1">
    <mergeCell ref="A1:AI1"/>
  </mergeCells>
  <conditionalFormatting sqref="AI8:AI107">
    <cfRule type="expression" priority="1" dxfId="1">
      <formula>AI8="Pronto"</formula>
    </cfRule>
    <cfRule type="expression" priority="2" dxfId="0">
      <formula>AI8="Dados em falta"</formula>
    </cfRule>
    <cfRule type="expression" priority="3" dxfId="2">
      <formula>AI8="Duplicado"</formula>
    </cfRule>
    <cfRule type="expression" priority="4" dxfId="2">
      <formula>AI8="Rever valores"</formula>
    </cfRule>
    <cfRule type="expression" priority="5" dxfId="2">
      <formula>AI8="Rever período"</formula>
    </cfRule>
    <cfRule type="expression" priority="6" dxfId="3">
      <formula>AI8="Fora do mapa"</formula>
    </cfRule>
    <cfRule type="expression" priority="7" dxfId="4">
      <formula>AI8="Fora do ano"</formula>
    </cfRule>
    <cfRule type="expression" priority="8" dxfId="4">
      <formula>AI8="Excluído"</formula>
    </cfRule>
  </conditionalFormatting>
  <dataValidations count="11">
    <dataValidation sqref="B8:B107" showErrorMessage="1" showInputMessage="1" allowBlank="1" type="custom" errorStyle="stop">
      <formula1>=OR(B8="",AND(ISNUMBER(B8),B8&gt;=DATE(2000,1,1),B8&lt;=DATE(2100,12,31),DAY(B8)=1))</formula1>
    </dataValidation>
    <dataValidation sqref="C8:C107" showErrorMessage="1" showInputMessage="1" allowBlank="1" type="textLength" errorStyle="stop" operator="lessThanOrEqual">
      <formula1>30</formula1>
    </dataValidation>
    <dataValidation sqref="D8:D107" showErrorMessage="1" showInputMessage="1" allowBlank="1" type="textLength" errorStyle="stop" operator="lessThanOrEqual">
      <formula1>100</formula1>
    </dataValidation>
    <dataValidation sqref="E8:E107" showErrorMessage="1" showInputMessage="1" allowBlank="1" type="list" errorStyle="stop">
      <formula1>='Parâmetros'!$G$4:$G$7</formula1>
    </dataValidation>
    <dataValidation sqref="G8:H107" showErrorMessage="1" showInputMessage="1" allowBlank="1" type="list" errorStyle="stop">
      <formula1>='Parâmetros'!$F$4:$F$6</formula1>
    </dataValidation>
    <dataValidation sqref="I8:J107" showErrorMessage="1" showInputMessage="1" allowBlank="1" type="decimal" errorStyle="stop" operator="between">
      <formula1>0</formula1>
      <formula2>1</formula2>
    </dataValidation>
    <dataValidation sqref="K8:K107" showErrorMessage="1" showInputMessage="1" allowBlank="1" type="decimal" errorStyle="stop" operator="greaterThanOrEqual">
      <formula1>0</formula1>
    </dataValidation>
    <dataValidation sqref="L8:M107" showErrorMessage="1" showInputMessage="1" allowBlank="1" type="decimal" errorStyle="stop" operator="between">
      <formula1>0</formula1>
      <formula2>1</formula2>
    </dataValidation>
    <dataValidation sqref="N8:P107" showErrorMessage="1" showInputMessage="1" allowBlank="1" type="decimal" errorStyle="stop" operator="between">
      <formula1>0</formula1>
      <formula2>1</formula2>
    </dataValidation>
    <dataValidation sqref="Q8:Q107" showErrorMessage="1" showInputMessage="1" allowBlank="1" type="list" errorStyle="stop">
      <formula1>='Parâmetros'!$H$4:$H$7</formula1>
    </dataValidation>
    <dataValidation sqref="R8:R107" showErrorMessage="1" showInputMessage="1" allowBlank="1" type="textLength" errorStyle="stop" operator="lessThanOrEqual">
      <formula1>250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58" customWidth="1" min="3" max="3"/>
    <col width="24" customWidth="1" min="6" max="6"/>
    <col width="32" customWidth="1" min="7" max="7"/>
    <col width="20" customWidth="1" min="8" max="8"/>
  </cols>
  <sheetData>
    <row r="1" ht="28" customHeight="1">
      <c r="A1" s="1" t="inlineStr">
        <is>
          <t>Parâmetros e listas de validação</t>
        </is>
      </c>
    </row>
    <row r="3">
      <c r="A3" s="10" t="inlineStr">
        <is>
          <t>Parâmetro</t>
        </is>
      </c>
      <c r="B3" s="10" t="inlineStr">
        <is>
          <t>Valor</t>
        </is>
      </c>
      <c r="C3" s="10" t="inlineStr">
        <is>
          <t>Utilização e controlo</t>
        </is>
      </c>
      <c r="F3" s="10" t="inlineStr">
        <is>
          <t>Modalidades de subsídio</t>
        </is>
      </c>
      <c r="G3" s="10" t="inlineStr">
        <is>
          <t>Tipos de relação</t>
        </is>
      </c>
      <c r="H3" s="10" t="inlineStr">
        <is>
          <t>Estados operacionais</t>
        </is>
      </c>
    </row>
    <row r="4" ht="34" customHeight="1">
      <c r="A4" s="34" t="inlineStr">
        <is>
          <t>Ano do mapa</t>
        </is>
      </c>
      <c r="B4" s="35" t="n">
        <v>2026</v>
      </c>
      <c r="C4" s="36" t="inlineStr">
        <is>
          <t>Alterar antes de iniciar um mapa real. É usado nos filtros, controlos e resumo mensal.</t>
        </is>
      </c>
      <c r="F4" s="37" t="inlineStr">
        <is>
          <t>Duodécimos</t>
        </is>
      </c>
      <c r="G4" s="38" t="inlineStr">
        <is>
          <t>Trabalhador por conta de outrem</t>
        </is>
      </c>
      <c r="H4" s="37" t="inlineStr">
        <is>
          <t>Previsto</t>
        </is>
      </c>
    </row>
    <row r="5" ht="34" customHeight="1">
      <c r="A5" s="34" t="inlineStr">
        <is>
          <t>Número de meses do duodécimo</t>
        </is>
      </c>
      <c r="B5" s="39" t="n">
        <v>12</v>
      </c>
      <c r="C5" s="36" t="inlineStr">
        <is>
          <t>Valor técnico do mapa de duodécimos. Manter 12.</t>
        </is>
      </c>
      <c r="F5" s="40" t="inlineStr">
        <is>
          <t>Fora do mapa</t>
        </is>
      </c>
      <c r="G5" s="41" t="inlineStr">
        <is>
          <t>Membro de órgão estatutário</t>
        </is>
      </c>
      <c r="H5" s="40" t="inlineStr">
        <is>
          <t>Validado</t>
        </is>
      </c>
    </row>
    <row r="6" ht="34" customHeight="1">
      <c r="A6" s="34" t="inlineStr">
        <is>
          <t>Fração padrão de férias</t>
        </is>
      </c>
      <c r="B6" s="62">
        <f>IFERROR(1/'Parâmetros'!$B$5,"")</f>
        <v/>
      </c>
      <c r="C6" s="36" t="inlineStr">
        <is>
          <t>Calculada a partir do número de meses. Pode ser substituída por fração manual no mapa.</t>
        </is>
      </c>
      <c r="F6" s="37" t="inlineStr">
        <is>
          <t>Não aplicável</t>
        </is>
      </c>
      <c r="G6" s="38" t="inlineStr">
        <is>
          <t>Prestador de serviços</t>
        </is>
      </c>
      <c r="H6" s="37" t="inlineStr">
        <is>
          <t>Processado</t>
        </is>
      </c>
    </row>
    <row r="7" ht="34" customHeight="1">
      <c r="A7" s="34" t="inlineStr">
        <is>
          <t>Fração padrão de Natal</t>
        </is>
      </c>
      <c r="B7" s="62">
        <f>IFERROR(1/'Parâmetros'!$B$5,"")</f>
        <v/>
      </c>
      <c r="C7" s="36" t="inlineStr">
        <is>
          <t>Calculada a partir do número de meses. Pode ser substituída por fração manual no mapa.</t>
        </is>
      </c>
      <c r="G7" s="41" t="inlineStr">
        <is>
          <t>Outro</t>
        </is>
      </c>
      <c r="H7" s="40" t="inlineStr">
        <is>
          <t>Excluído</t>
        </is>
      </c>
    </row>
    <row r="8" ht="34" customHeight="1">
      <c r="A8" s="34" t="inlineStr">
        <is>
          <t>Fator padrão de férias</t>
        </is>
      </c>
      <c r="B8" s="63" t="n">
        <v>1</v>
      </c>
      <c r="C8" s="36" t="inlineStr">
        <is>
          <t>Utilizado quando o fator manual da linha estiver vazio. Confirmar proporcionalidade aplicável.</t>
        </is>
      </c>
    </row>
    <row r="9" ht="34" customHeight="1">
      <c r="A9" s="34" t="inlineStr">
        <is>
          <t>Fator padrão de Natal</t>
        </is>
      </c>
      <c r="B9" s="63" t="n">
        <v>1</v>
      </c>
      <c r="C9" s="36" t="inlineStr">
        <is>
          <t>Utilizado quando o fator manual da linha estiver vazio. Confirmar proporcionalidade aplicável.</t>
        </is>
      </c>
    </row>
    <row r="10" ht="32" customHeight="1">
      <c r="A10" s="34" t="inlineStr">
        <is>
          <t>Taxa padrão SS trabalhador</t>
        </is>
      </c>
      <c r="B10" s="44" t="inlineStr"/>
      <c r="C10" s="36" t="inlineStr">
        <is>
          <t>Não preencher sem confirmação. Pode ser substituída por taxa manual na linha.</t>
        </is>
      </c>
      <c r="F10" s="45" t="inlineStr">
        <is>
          <t>As listas servem exclusivamente para controlo operacional do ficheiro.</t>
        </is>
      </c>
    </row>
    <row r="11" ht="62" customHeight="1">
      <c r="A11" s="34" t="inlineStr">
        <is>
          <t>Taxa padrão IRS</t>
        </is>
      </c>
      <c r="B11" s="44" t="inlineStr"/>
      <c r="C11" s="36" t="inlineStr">
        <is>
          <t>Não preencher sem confirmação. Pode ser substituída por taxa manual na linha.</t>
        </is>
      </c>
      <c r="F11" s="46" t="inlineStr">
        <is>
          <t>A seleção de uma modalidade, de um tipo de relação ou de um estado não substitui a confirmação do respetivo enquadramento contratual, laboral, fiscal ou contributivo.</t>
        </is>
      </c>
    </row>
    <row r="12" ht="34" customHeight="1">
      <c r="A12" s="34" t="inlineStr">
        <is>
          <t>Taxa padrão SS entidade</t>
        </is>
      </c>
      <c r="B12" s="44" t="inlineStr"/>
      <c r="C12" s="36" t="inlineStr">
        <is>
          <t>Não preencher sem confirmação. Pode ser substituída por taxa manual na linha.</t>
        </is>
      </c>
    </row>
    <row r="13" ht="34" customHeight="1">
      <c r="A13" s="34" t="inlineStr">
        <is>
          <t>Casas decimais de cálculo</t>
        </is>
      </c>
      <c r="B13" s="35" t="n">
        <v>2</v>
      </c>
      <c r="C13" s="36" t="inlineStr">
        <is>
          <t>Casas decimais usadas nos cálculos estimativos.</t>
        </is>
      </c>
    </row>
    <row r="14" ht="34" customHeight="1">
      <c r="A14" s="34" t="inlineStr">
        <is>
          <t>Data de atualização / confirmação</t>
        </is>
      </c>
      <c r="B14" s="47" t="inlineStr"/>
      <c r="C14" s="36" t="inlineStr">
        <is>
          <t>Data em que foram confirmados os parâmetros utilizados.</t>
        </is>
      </c>
    </row>
    <row r="15" ht="34" customHeight="1">
      <c r="A15" s="34" t="inlineStr">
        <is>
          <t>Fonte de confirmação / referência oficial</t>
        </is>
      </c>
      <c r="B15" s="24" t="inlineStr"/>
      <c r="C15" s="36" t="inlineStr">
        <is>
          <t>Indicar URL, referência documental ou nota interna de confirmação. Não pré-preencher URL.</t>
        </is>
      </c>
    </row>
    <row r="16" ht="34" customHeight="1">
      <c r="A16" s="34" t="inlineStr">
        <is>
          <t>Observações sobre a configuração</t>
        </is>
      </c>
      <c r="B16" s="24" t="inlineStr"/>
      <c r="C16" s="36" t="inlineStr">
        <is>
          <t>Registar exceções ou pressupostos confirmados.</t>
        </is>
      </c>
    </row>
  </sheetData>
  <mergeCells count="1">
    <mergeCell ref="A1:H1"/>
  </mergeCells>
  <dataValidations count="5">
    <dataValidation sqref="B4" showErrorMessage="1" showInputMessage="1" allowBlank="0" type="whole" errorStyle="stop" operator="between">
      <formula1>2000</formula1>
      <formula2>2100</formula2>
    </dataValidation>
    <dataValidation sqref="B8:B9" showErrorMessage="1" showInputMessage="1" allowBlank="1" type="decimal" errorStyle="stop" operator="between">
      <formula1>0</formula1>
      <formula2>1</formula2>
    </dataValidation>
    <dataValidation sqref="B10:B12" showErrorMessage="1" showInputMessage="1" allowBlank="1" type="decimal" errorStyle="stop" operator="between">
      <formula1>0</formula1>
      <formula2>1</formula2>
    </dataValidation>
    <dataValidation sqref="B13" showErrorMessage="1" showInputMessage="1" allowBlank="0" type="whole" errorStyle="stop" operator="between">
      <formula1>0</formula1>
      <formula2>6</formula2>
    </dataValidation>
    <dataValidation sqref="B14" showErrorMessage="1" showInputMessage="1" allowBlank="1" type="date" errorStyle="stop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Instruções de utilização e limites do mapa</t>
        </is>
      </c>
    </row>
    <row r="3" ht="24" customHeight="1">
      <c r="A3" s="19" t="inlineStr">
        <is>
          <t>1. Finalidade do ficheiro</t>
        </is>
      </c>
    </row>
    <row r="4" ht="88" customHeight="1">
      <c r="A4" s="41" t="inlineStr">
        <is>
          <t>Este ficheiro apoia o planeamento, registo e controlo mensal de subsídios de férias e de Natal tratados em duodécimos.
O mapa calcula montantes com base na remuneração mensal de referência, nos fatores introduzidos e nas frações configuradas. Não determina automaticamente se existe direito a subsídio, se a modalidade de duodécimos é aplicável, nem o tratamento em IRS ou Segurança Social.</t>
        </is>
      </c>
    </row>
    <row r="7" ht="24" customHeight="1">
      <c r="A7" s="19" t="inlineStr">
        <is>
          <t>2. Sequência de utilização</t>
        </is>
      </c>
    </row>
    <row r="8" ht="198" customHeight="1">
      <c r="A8" s="41" t="inlineStr">
        <is>
          <t>1. Na folha «Parâmetros», altere o ano do mapa antes de iniciar a utilização real.
2. Confirme, para cada pessoa e situação, se o subsídio de férias e o subsídio de Natal devem ser registados neste mapa.
3. Registe a fonte de confirmação ou a referência documental na célula «Fonte de confirmação / referência oficial».
4. Preencha uma linha por pessoa e por período mensal na folha «Mapa de Duodécimos».
5. Introduza o período sempre no primeiro dia do mês, por exemplo, 1/3/2026.
6. Indique a modalidade de cada subsídio: «Duodécimos» calcula o valor no mapa; «Fora do mapa» não o calcula nesta linha; «Não aplicável» não o trata nesta linha.
7. Utilize os fatores manuais apenas quando o fator padrão não for adequado à situação confirmada.
8. Preencha taxas de IRS e de Segurança Social apenas depois de confirmar a taxa aplicável.
9. Reveja a coluna «Estado de controlo». Apenas os registos com estado «Pronto» entram nos totais e gráficos do Painel.
10. Confirme no Painel que o controlo final dos totais apresenta «OK».</t>
        </is>
      </c>
    </row>
    <row r="20" ht="24" customHeight="1">
      <c r="A20" s="19" t="inlineStr">
        <is>
          <t>3. Significado das cores</t>
        </is>
      </c>
    </row>
    <row r="21">
      <c r="A21" s="48" t="inlineStr">
        <is>
          <t>Cor</t>
        </is>
      </c>
      <c r="B21" s="48" t="inlineStr">
        <is>
          <t>Significado</t>
        </is>
      </c>
    </row>
    <row r="22">
      <c r="A22" s="49" t="inlineStr">
        <is>
          <t>Amarelo-claro</t>
        </is>
      </c>
      <c r="B22" s="49" t="inlineStr">
        <is>
          <t>Célula de introdução ou alteração pelo utilizador</t>
        </is>
      </c>
    </row>
    <row r="23">
      <c r="A23" s="31" t="inlineStr">
        <is>
          <t>Cinzento-claro</t>
        </is>
      </c>
      <c r="B23" s="31" t="inlineStr">
        <is>
          <t>Fórmula protegida ou resultado calculado</t>
        </is>
      </c>
    </row>
    <row r="24">
      <c r="A24" s="50" t="inlineStr">
        <is>
          <t>Verde</t>
        </is>
      </c>
      <c r="B24" s="50" t="inlineStr">
        <is>
          <t>Registo pronto ou controlo concluído sem diferença</t>
        </is>
      </c>
    </row>
    <row r="25">
      <c r="A25" s="46" t="inlineStr">
        <is>
          <t>Âmbar</t>
        </is>
      </c>
      <c r="B25" s="46" t="inlineStr">
        <is>
          <t>Informação em falta ou elemento a confirmar</t>
        </is>
      </c>
    </row>
    <row r="26">
      <c r="A26" s="51" t="inlineStr">
        <is>
          <t>Vermelho</t>
        </is>
      </c>
      <c r="B26" s="51" t="inlineStr">
        <is>
          <t>Erro, duplicação ou valor a rever</t>
        </is>
      </c>
    </row>
    <row r="27">
      <c r="A27" s="52" t="inlineStr">
        <is>
          <t>Cinzento-azulado</t>
        </is>
      </c>
      <c r="B27" s="52" t="inlineStr">
        <is>
          <t>Registo fora do âmbito do mapa ou excluído</t>
        </is>
      </c>
    </row>
    <row r="28" ht="24" customHeight="1">
      <c r="A28" s="19" t="inlineStr">
        <is>
          <t>4. Regras de controlo implementadas</t>
        </is>
      </c>
    </row>
    <row r="29" ht="168" customHeight="1">
      <c r="A29" s="41" t="inlineStr">
        <is>
          <t>O ficheiro assinala automaticamente:
- períodos fora do ano configurado;
- códigos repetidos para o mesmo período;
- dados obrigatórios em falta;
- fatores ou frações fora do intervalo técnico entre 0 e 1;
- taxas introduzidas fora do intervalo técnico entre 0% e 100%;
- registos excluídos;
- registos fora do mapa por não terem nenhum subsídio em modalidade «Duodécimos».
As validações reduzem erros de introdução, mas podem ser contornadas por colagem de dados. Deve ser sempre revista a coluna «Estado de controlo».</t>
        </is>
      </c>
    </row>
    <row r="40" ht="24" customHeight="1">
      <c r="A40" s="19" t="inlineStr">
        <is>
          <t>5. Taxas, IRS e Segurança Social</t>
        </is>
      </c>
    </row>
    <row r="41" ht="140" customHeight="1">
      <c r="A41" s="41" t="inlineStr">
        <is>
          <t>As taxas de Segurança Social e de IRS não são fornecidas pelo ficheiro e não devem ser inferidas a partir de exemplos.
Os campos de estimativa utilizam exclusivamente as taxas introduzidas pelo utilizador, aplicadas à remuneração bruta processada apresentada no mapa. Esta operação é uma estimativa matemática e não constitui apuramento de incidência, retenção, contribuição, declaração ou obrigação de pagamento.
Confirme sempre as regras, taxas, limites, incidências, eventuais isenções e procedimentos aplicáveis na fonte oficial adequada e na documentação da situação concreta.</t>
        </is>
      </c>
    </row>
    <row r="49" ht="24" customHeight="1">
      <c r="A49" s="19" t="inlineStr">
        <is>
          <t>6. Limites do ficheiro</t>
        </is>
      </c>
    </row>
    <row r="50" ht="120" customHeight="1">
      <c r="A50" s="41" t="inlineStr">
        <is>
          <t>Este mapa não substitui processamento salarial, recibos, declarações, comunicação à Segurança Social, obrigações fiscais, validação contratual, parecer contabilístico ou aconselhamento jurídico.
Os exemplos incluídos são fictícios e destinam-se apenas a demonstrar o preenchimento. Devem ser apagados ou substituídos antes da utilização real.
O campo «Tipo de relação» é meramente classificativo. A sua seleção não confirma, por si só, a existência de subsídios, a modalidade de pagamento ou o respetivo tratamento fiscal e contributivo.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2026-09-02T14:32:37Z</dcterms:created>
  <dcterms:modified xmlns:dcterms="http://purl.org/dc/terms/" xmlns:xsi="http://www.w3.org/2001/XMLSchema-instance" xsi:type="dcterms:W3CDTF">2026-09-02T14:32:37Z</dcterms:modified>
</cp:coreProperties>
</file>