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Movimentos" sheetId="2" state="visible" r:id="rId2"/>
    <sheet xmlns:r="http://schemas.openxmlformats.org/officeDocument/2006/relationships" name="Parâmetros e Listas" sheetId="3" state="visible" r:id="rId3"/>
    <sheet xmlns:r="http://schemas.openxmlformats.org/officeDocument/2006/relationships" name="Instruções" sheetId="4" state="visible" r:id="rId4"/>
  </sheets>
  <definedNames>
    <definedName name="_xlnm.Print_Area" localSheetId="0">'Painel'!$A$1:$Q$22</definedName>
    <definedName name="_xlnm.Print_Area" localSheetId="1">'Movimentos'!$A$1:$AC$114</definedName>
    <definedName name="_xlnm.Print_Area" localSheetId="3">'Instruções'!$A$1:$B$37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/m/yyyy"/>
    <numFmt numFmtId="165" formatCode="# ##0,00 &quot;€&quot;"/>
  </numFmts>
  <fonts count="9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1F2937"/>
      <sz val="10"/>
    </font>
    <font>
      <name val="Aptos"/>
      <b val="1"/>
      <color rgb="000B4F6C"/>
      <sz val="10"/>
    </font>
    <font>
      <name val="Aptos"/>
      <b val="1"/>
      <color rgb="00FFFFFF"/>
      <sz val="10"/>
    </font>
    <font>
      <name val="Aptos"/>
      <b val="1"/>
      <color rgb="000B4F6C"/>
      <sz val="12"/>
    </font>
    <font>
      <name val="Aptos"/>
      <b val="1"/>
      <color rgb="00FFFFFF"/>
      <sz val="11"/>
    </font>
    <font>
      <name val="Aptos"/>
      <b val="1"/>
      <color rgb="00C75B39"/>
      <sz val="10"/>
    </font>
    <font>
      <name val="Aptos"/>
      <color rgb="000563C1"/>
      <sz val="10"/>
      <u val="single"/>
    </font>
  </fonts>
  <fills count="11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F5F0E6"/>
      </patternFill>
    </fill>
    <fill>
      <patternFill patternType="solid">
        <fgColor rgb="00146B4A"/>
      </patternFill>
    </fill>
    <fill>
      <patternFill patternType="solid">
        <fgColor rgb="00FFFFFF"/>
      </patternFill>
    </fill>
    <fill>
      <patternFill patternType="solid">
        <fgColor rgb="00FDE9B5"/>
      </patternFill>
    </fill>
    <fill>
      <patternFill patternType="solid">
        <fgColor rgb="00E7ECEF"/>
      </patternFill>
    </fill>
    <fill>
      <patternFill patternType="solid">
        <fgColor rgb="00FFF3D6"/>
      </patternFill>
    </fill>
    <fill>
      <patternFill patternType="solid">
        <fgColor rgb="00DDEFE4"/>
      </patternFill>
    </fill>
    <fill>
      <patternFill patternType="solid">
        <fgColor rgb="00F7D6CE"/>
      </patternFill>
    </fill>
  </fills>
  <borders count="6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  <border>
      <left/>
      <right/>
      <top style="thin">
        <color rgb="00CBD5D8"/>
      </top>
      <bottom/>
      <diagonal/>
    </border>
    <border>
      <left/>
      <right style="thin">
        <color rgb="00CBD5D8"/>
      </right>
      <top style="thin">
        <color rgb="00CBD5D8"/>
      </top>
      <bottom/>
      <diagonal/>
    </border>
    <border>
      <left/>
      <right/>
      <top style="thin">
        <color rgb="00CBD5D8"/>
      </top>
      <bottom style="thin">
        <color rgb="00CBD5D8"/>
      </bottom>
      <diagonal/>
    </border>
    <border>
      <left/>
      <right style="thin">
        <color rgb="00CBD5D8"/>
      </right>
      <top style="thin">
        <color rgb="00CBD5D8"/>
      </top>
      <bottom style="thin">
        <color rgb="00CBD5D8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 wrapText="1"/>
    </xf>
    <xf numFmtId="164" fontId="5" fillId="5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65" fontId="5" fillId="5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0" fontId="4" fillId="4" borderId="1" pivotButton="0" quotePrefix="0" xfId="0"/>
    <xf numFmtId="0" fontId="7" fillId="6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left" vertical="center" wrapText="1"/>
    </xf>
    <xf numFmtId="164" fontId="2" fillId="8" borderId="1" applyAlignment="1" pivotButton="0" quotePrefix="0" xfId="0">
      <alignment horizontal="left" vertical="center" wrapText="1"/>
    </xf>
    <xf numFmtId="49" fontId="2" fillId="8" borderId="1" applyAlignment="1" pivotButton="0" quotePrefix="0" xfId="0">
      <alignment horizontal="left" vertical="center" wrapText="1"/>
    </xf>
    <xf numFmtId="0" fontId="2" fillId="8" borderId="1" applyAlignment="1" pivotButton="0" quotePrefix="0" xfId="0">
      <alignment horizontal="left" vertical="center" wrapText="1"/>
    </xf>
    <xf numFmtId="165" fontId="2" fillId="8" borderId="1" applyAlignment="1" pivotButton="0" quotePrefix="0" xfId="0">
      <alignment horizontal="left" vertical="center" wrapText="1"/>
    </xf>
    <xf numFmtId="49" fontId="2" fillId="7" borderId="1" applyAlignment="1" pivotButton="0" quotePrefix="0" xfId="0">
      <alignment horizontal="left" vertical="center" wrapText="1"/>
    </xf>
    <xf numFmtId="165" fontId="2" fillId="7" borderId="1" applyAlignment="1" pivotButton="0" quotePrefix="0" xfId="0">
      <alignment horizontal="left" vertical="center" wrapText="1"/>
    </xf>
    <xf numFmtId="0" fontId="8" fillId="8" borderId="1" applyAlignment="1" pivotButton="0" quotePrefix="0" xfId="0">
      <alignment horizontal="left" vertical="center" wrapText="1"/>
    </xf>
    <xf numFmtId="0" fontId="8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2" fillId="5" borderId="1" applyAlignment="1" pivotButton="0" quotePrefix="0" xfId="0">
      <alignment horizontal="left" vertical="top" wrapText="1"/>
    </xf>
    <xf numFmtId="0" fontId="2" fillId="9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2" fillId="10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5" fillId="5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left" vertical="center" wrapText="1"/>
    </xf>
    <xf numFmtId="165" fontId="5" fillId="5" borderId="1" applyAlignment="1" pivotButton="0" quotePrefix="0" xfId="0">
      <alignment horizontal="left" vertical="center" wrapText="1"/>
    </xf>
    <xf numFmtId="164" fontId="2" fillId="8" borderId="1" applyAlignment="1" pivotButton="0" quotePrefix="0" xfId="0">
      <alignment horizontal="left" vertical="center" wrapText="1"/>
    </xf>
    <xf numFmtId="165" fontId="2" fillId="8" borderId="1" applyAlignment="1" pivotButton="0" quotePrefix="0" xfId="0">
      <alignment horizontal="left" vertical="center" wrapText="1"/>
    </xf>
    <xf numFmtId="165" fontId="2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Aptos"/>
        <b val="1"/>
        <color rgb="00146B4A"/>
        <sz val="10"/>
      </font>
      <fill>
        <patternFill patternType="solid">
          <fgColor rgb="00DDEFE4"/>
        </patternFill>
      </fill>
    </dxf>
    <dxf>
      <font>
        <name val="Aptos"/>
        <b val="1"/>
        <color rgb="00C75B39"/>
        <sz val="10"/>
      </font>
      <fill>
        <patternFill patternType="solid">
          <fgColor rgb="00F7D6CE"/>
        </patternFill>
      </fill>
    </dxf>
    <dxf>
      <font>
        <name val="Aptos"/>
        <b val="1"/>
        <color rgb="00C75B39"/>
        <sz val="10"/>
      </font>
      <fill>
        <patternFill patternType="solid">
          <fgColor rgb="00FDE9B5"/>
        </patternFill>
      </fill>
    </dxf>
    <dxf>
      <font>
        <name val="Aptos"/>
        <color rgb="001F2937"/>
        <sz val="10"/>
      </font>
      <fill>
        <patternFill patternType="solid">
          <fgColor rgb="00E7EC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Montante por estado de preparação</a:t>
            </a:r>
          </a:p>
        </rich>
      </tx>
    </title>
    <plotArea>
      <doughnutChart>
        <varyColors val="1"/>
        <ser>
          <idx val="0"/>
          <order val="0"/>
          <tx>
            <strRef>
              <f>'Painel'!K4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6B4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99A23"/>
              </a:solidFill>
              <a:ln xmlns:a="http://schemas.openxmlformats.org/drawingml/2006/main">
                <a:prstDash val="solid"/>
              </a:ln>
            </spPr>
          </dPt>
          <cat>
            <numRef>
              <f>'Painel'!$J$5:$J$6</f>
            </numRef>
          </cat>
          <val>
            <numRef>
              <f>'Painel'!$K$5:$K$6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7</row>
      <rowOff>0</rowOff>
    </from>
    <ext cx="540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Movements" displayName="tblMovements" ref="A14:S114" headerRowCount="1">
  <autoFilter ref="A14:S114"/>
  <tableColumns count="19">
    <tableColumn id="1" name="Nº"/>
    <tableColumn id="2" name="Data de pagamento"/>
    <tableColumn id="3" name="Documento / referência interna"/>
    <tableColumn id="4" name="Titular do rendimento"/>
    <tableColumn id="5" name="NIF do titular"/>
    <tableColumn id="6" name="Residência fiscal"/>
    <tableColumn id="7" name="País de residência"/>
    <tableColumn id="8" name="Código de rendimento Modelo 10"/>
    <tableColumn id="9" name="Descrição do rendimento"/>
    <tableColumn id="10" name="Montante pago"/>
    <tableColumn id="11" name="Retenção na fonte"/>
    <tableColumn id="12" name="Contribuições declaradas"/>
    <tableColumn id="13" name="Decisão de enquadramento"/>
    <tableColumn id="14" name="Confirmação em fonte oficial"/>
    <tableColumn id="15" name="Observações"/>
    <tableColumn id="16" name="Chave titular + código"/>
    <tableColumn id="17" name="Validação do movimento"/>
    <tableColumn id="18" name="Incluir na consolidação"/>
    <tableColumn id="19" name="Alerta de control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Consolidation" displayName="tblConsolidation" ref="T14:AC114" headerRowCount="1">
  <autoFilter ref="T14:AC114"/>
  <tableColumns count="10">
    <tableColumn id="20" name="Nº"/>
    <tableColumn id="21" name="Titular do rendimento"/>
    <tableColumn id="22" name="NIF do titular"/>
    <tableColumn id="23" name="Código de rendimento Modelo 10"/>
    <tableColumn id="24" name="Montante pago consolidado"/>
    <tableColumn id="25" name="Retenção consolidada"/>
    <tableColumn id="26" name="Contribuições declaradas consolidadas"/>
    <tableColumn id="27" name="Nº de movimentos"/>
    <tableColumn id="28" name="Estado da consolidação"/>
    <tableColumn id="29" name="Duplicaçã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hyperlink" Target="https://info.portaldasfinancas.gov.pt/pt/atualidades/legislativa/Paginas/Portaria_4_2024.aspx" TargetMode="External" Id="rId1"/><Relationship Type="http://schemas.openxmlformats.org/officeDocument/2006/relationships/hyperlink" Target="https://info.portaldasfinancas.gov.pt/pt/atualidades/legislativa/Paginas/Portaria_4_2024.aspx" TargetMode="External" Id="rId2"/><Relationship Type="http://schemas.openxmlformats.org/officeDocument/2006/relationships/hyperlink" Target="http://info.portaldasfinancas.gov.pt/pt/apoio_contribuinte/questoes_frequentes/Pages/faqs-00058.aspx" TargetMode="External" Id="rId3"/><Relationship Type="http://schemas.openxmlformats.org/officeDocument/2006/relationships/hyperlink" Target="https://info.portaldasfinancas.gov.pt/pt/apoio_contribuinte/calendario_fiscal/Pages/Quadro_res_Decl_2026.aspx" TargetMode="External" Id="rId4"/></Relationships>
</file>

<file path=xl/worksheets/_rels/sheet4.xml.rels><Relationships xmlns="http://schemas.openxmlformats.org/package/2006/relationships"><Relationship Type="http://schemas.openxmlformats.org/officeDocument/2006/relationships/hyperlink" Target="https://info.portaldasfinancas.gov.pt/pt/atualidades/legislativa/Paginas/Portaria_4_2024.aspx" TargetMode="External" Id="rId1"/><Relationship Type="http://schemas.openxmlformats.org/officeDocument/2006/relationships/hyperlink" Target="http://info.portaldasfinancas.gov.pt/pt/apoio_contribuinte/questoes_frequentes/Pages/faqs-00058.aspx" TargetMode="External" Id="rId2"/><Relationship Type="http://schemas.openxmlformats.org/officeDocument/2006/relationships/hyperlink" Target="https://info.portaldasfinancas.gov.pt/pt/apoio_contribuinte/calendario_fiscal/Pages/Quadro_res_Decl_2026.aspx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1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18" customWidth="1" min="2" max="2"/>
    <col width="4" customWidth="1" min="3" max="3"/>
    <col width="31" customWidth="1" min="4" max="4"/>
    <col width="30" customWidth="1" min="5" max="5"/>
    <col width="4" customWidth="1" min="6" max="6"/>
    <col width="31" customWidth="1" min="7" max="7"/>
    <col width="24" customWidth="1" min="8" max="8"/>
    <col width="31" customWidth="1" min="10" max="10"/>
    <col width="18" customWidth="1" min="11" max="11"/>
  </cols>
  <sheetData>
    <row r="1" ht="28" customHeight="1">
      <c r="A1" s="1" t="inlineStr">
        <is>
          <t>Mapa de preparação — Modelo 10</t>
        </is>
      </c>
      <c r="B1" s="31" t="n"/>
      <c r="C1" s="31" t="n"/>
      <c r="D1" s="31" t="n"/>
      <c r="E1" s="31" t="n"/>
      <c r="F1" s="31" t="n"/>
      <c r="G1" s="31" t="n"/>
      <c r="H1" s="32" t="n"/>
    </row>
    <row r="2" ht="28" customHeight="1">
      <c r="A2" s="2" t="inlineStr">
        <is>
          <t>Organização de rendimentos, retenções e contribuições declaradas por titular e código de rendimento</t>
        </is>
      </c>
    </row>
    <row r="3"/>
    <row r="4" ht="24" customHeight="1">
      <c r="A4" s="3" t="inlineStr">
        <is>
          <t>Ano de referência</t>
        </is>
      </c>
      <c r="B4" s="4">
        <f>'Parâmetros e Listas'!$B$3</f>
        <v/>
      </c>
      <c r="D4" s="3" t="inlineStr">
        <is>
          <t>Versão/modelo aplicável</t>
        </is>
      </c>
      <c r="E4" s="4">
        <f>'Parâmetros e Listas'!$B$4</f>
        <v/>
      </c>
      <c r="J4" s="5" t="inlineStr">
        <is>
          <t>Estado</t>
        </is>
      </c>
      <c r="K4" s="5" t="inlineStr">
        <is>
          <t>Montante</t>
        </is>
      </c>
    </row>
    <row r="5" ht="24" customHeight="1">
      <c r="A5" s="3" t="inlineStr">
        <is>
          <t>Prazo de entrega</t>
        </is>
      </c>
      <c r="B5" s="33">
        <f>IFERROR(IF('Parâmetros e Listas'!$B$6="","Por confirmar",'Parâmetros e Listas'!$B$6),"Por confirmar")</f>
        <v/>
      </c>
      <c r="D5" s="3" t="inlineStr">
        <is>
          <t>Estado do comprovativo</t>
        </is>
      </c>
      <c r="E5" s="4">
        <f>'Parâmetros e Listas'!$B$10</f>
        <v/>
      </c>
      <c r="J5" s="7" t="inlineStr">
        <is>
          <t>Preparado para consolidação</t>
        </is>
      </c>
      <c r="K5" s="34">
        <f>SUMIFS('Movimentos'!$J$15:$J$114,'Movimentos'!$R$15:$R$114,"Sim")</f>
        <v/>
      </c>
    </row>
    <row r="6">
      <c r="J6" s="7" t="inlineStr">
        <is>
          <t>A rever ou excluído</t>
        </is>
      </c>
      <c r="K6" s="34">
        <f>IFERROR(SUM('Movimentos'!$J$15:$J$114)-K5,0)</f>
        <v/>
      </c>
    </row>
    <row r="7" ht="24" customHeight="1">
      <c r="A7" s="9" t="inlineStr">
        <is>
          <t>Movimentos registados</t>
        </is>
      </c>
      <c r="B7" s="4">
        <f>COUNTIF('Movimentos'!$E$15:$E$114,"&lt;&gt;")</f>
        <v/>
      </c>
      <c r="D7" s="9" t="inlineStr">
        <is>
          <t>Movimentos prontos para consolidação</t>
        </is>
      </c>
      <c r="E7" s="4">
        <f>COUNTIF('Movimentos'!$R$15:$R$114,"Sim")</f>
        <v/>
      </c>
      <c r="G7" s="9" t="inlineStr">
        <is>
          <t>Movimentos a rever</t>
        </is>
      </c>
      <c r="H7" s="4">
        <f>COUNTIF('Movimentos'!$Q$15:$Q$114,"Rever*")+COUNTIF('Movimentos'!$Q$15:$Q$114,"Dados incompletos")</f>
        <v/>
      </c>
    </row>
    <row r="8"/>
    <row r="9" ht="24" customHeight="1">
      <c r="A9" s="9" t="inlineStr">
        <is>
          <t>Movimentos excluídos</t>
        </is>
      </c>
      <c r="B9" s="4">
        <f>COUNTIF('Movimentos'!$Q$15:$Q$114,"Excluído")</f>
        <v/>
      </c>
      <c r="D9" s="9" t="inlineStr">
        <is>
          <t>Montante pago registado</t>
        </is>
      </c>
      <c r="E9" s="35">
        <f>SUM('Movimentos'!$J$15:$J$114)</f>
        <v/>
      </c>
      <c r="G9" s="9" t="inlineStr">
        <is>
          <t>Montante preparado para consolidação</t>
        </is>
      </c>
      <c r="H9" s="35">
        <f>SUMIFS('Movimentos'!$J$15:$J$114,'Movimentos'!$R$15:$R$114,"Sim")</f>
        <v/>
      </c>
    </row>
    <row r="10"/>
    <row r="11" ht="24" customHeight="1">
      <c r="A11" s="9" t="inlineStr">
        <is>
          <t>Retenção preparada para consolidação</t>
        </is>
      </c>
      <c r="B11" s="35">
        <f>SUMIFS('Movimentos'!$K$15:$K$114,'Movimentos'!$R$15:$R$114,"Sim")</f>
        <v/>
      </c>
      <c r="D11" s="9" t="inlineStr">
        <is>
          <t>Contribuições declaradas preparadas</t>
        </is>
      </c>
      <c r="E11" s="35">
        <f>SUMIFS('Movimentos'!$L$15:$L$114,'Movimentos'!$R$15:$R$114,"Sim")</f>
        <v/>
      </c>
      <c r="G11" s="9" t="inlineStr">
        <is>
          <t>Linhas de consolidação preenchidas</t>
        </is>
      </c>
      <c r="H11" s="4">
        <f>COUNTIF('Movimentos'!$V$15:$V$114,"&lt;&gt;")</f>
        <v/>
      </c>
    </row>
    <row r="12"/>
    <row r="13"/>
    <row r="14" ht="24" customHeight="1">
      <c r="A14" s="11" t="inlineStr">
        <is>
          <t>Controlo entre movimentos e consolidação</t>
        </is>
      </c>
      <c r="B14" s="12" t="n"/>
      <c r="C14" s="12" t="n"/>
      <c r="D14" s="12" t="n"/>
      <c r="E14" s="12" t="n"/>
      <c r="F14" s="12" t="n"/>
      <c r="G14" s="12" t="n"/>
      <c r="H14" s="12" t="n"/>
    </row>
    <row r="15" ht="24" customHeight="1">
      <c r="A15" s="3" t="inlineStr">
        <is>
          <t>Diferença — montante pago</t>
        </is>
      </c>
      <c r="B15" s="35">
        <f>IFERROR(SUMIFS('Movimentos'!$J$15:$J$114,'Movimentos'!$R$15:$R$114,"Sim")-SUM('Movimentos'!$X$15:$X$114),"")</f>
        <v/>
      </c>
      <c r="D15" s="3" t="inlineStr">
        <is>
          <t>Diferença — retenção na fonte</t>
        </is>
      </c>
      <c r="E15" s="35">
        <f>IFERROR(SUMIFS('Movimentos'!$K$15:$K$114,'Movimentos'!$R$15:$R$114,"Sim")-SUM('Movimentos'!$Y$15:$Y$114),"")</f>
        <v/>
      </c>
      <c r="G15" s="3" t="inlineStr">
        <is>
          <t>Diferença — contribuições declaradas</t>
        </is>
      </c>
      <c r="H15" s="35">
        <f>IFERROR(SUMIFS('Movimentos'!$L$15:$L$114,'Movimentos'!$R$15:$R$114,"Sim")-SUM('Movimentos'!$Z$15:$Z$114),"")</f>
        <v/>
      </c>
    </row>
    <row r="16"/>
    <row r="17" ht="24" customHeight="1">
      <c r="A17" s="3" t="inlineStr">
        <is>
          <t>Alertas de documento repetido</t>
        </is>
      </c>
      <c r="B17" s="4">
        <f>COUNTIF('Movimentos'!$S$15:$S$114,"Documento repetido")</f>
        <v/>
      </c>
      <c r="D17" s="3" t="inlineStr">
        <is>
          <t>Linhas de consolidação duplicadas</t>
        </is>
      </c>
      <c r="E17" s="4">
        <f>COUNTIF('Movimentos'!$AC$15:$AC$114,"Duplicado")</f>
        <v/>
      </c>
      <c r="G17" s="3" t="inlineStr">
        <is>
          <t>Referência do comprovativo</t>
        </is>
      </c>
      <c r="H17" s="4">
        <f>'Parâmetros e Listas'!$B$11</f>
        <v/>
      </c>
    </row>
    <row r="18">
      <c r="B18">
        <f>""</f>
        <v/>
      </c>
      <c r="E18">
        <f>""</f>
        <v/>
      </c>
      <c r="H18">
        <f>""</f>
        <v/>
      </c>
    </row>
    <row r="19">
      <c r="B19">
        <f>""</f>
        <v/>
      </c>
      <c r="E19">
        <f>""</f>
        <v/>
      </c>
      <c r="H19">
        <f>""</f>
        <v/>
      </c>
    </row>
    <row r="20">
      <c r="B20">
        <f>""</f>
        <v/>
      </c>
      <c r="E20">
        <f>""</f>
        <v/>
      </c>
      <c r="H20">
        <f>""</f>
        <v/>
      </c>
    </row>
    <row r="21">
      <c r="B21">
        <f>""</f>
        <v/>
      </c>
      <c r="E21">
        <f>""</f>
        <v/>
      </c>
      <c r="H21">
        <f>""</f>
        <v/>
      </c>
    </row>
    <row r="22">
      <c r="B22">
        <f>""</f>
        <v/>
      </c>
      <c r="E22">
        <f>""</f>
        <v/>
      </c>
      <c r="H22">
        <f>""</f>
        <v/>
      </c>
    </row>
    <row r="23">
      <c r="B23">
        <f>""</f>
        <v/>
      </c>
      <c r="E23">
        <f>""</f>
        <v/>
      </c>
      <c r="H23">
        <f>""</f>
        <v/>
      </c>
    </row>
    <row r="24">
      <c r="B24">
        <f>""</f>
        <v/>
      </c>
      <c r="E24">
        <f>""</f>
        <v/>
      </c>
      <c r="H24">
        <f>""</f>
        <v/>
      </c>
    </row>
    <row r="25">
      <c r="B25">
        <f>""</f>
        <v/>
      </c>
      <c r="E25">
        <f>""</f>
        <v/>
      </c>
      <c r="H25">
        <f>""</f>
        <v/>
      </c>
    </row>
    <row r="26">
      <c r="B26">
        <f>""</f>
        <v/>
      </c>
      <c r="E26">
        <f>""</f>
        <v/>
      </c>
      <c r="H26">
        <f>""</f>
        <v/>
      </c>
    </row>
    <row r="27">
      <c r="B27">
        <f>""</f>
        <v/>
      </c>
      <c r="E27">
        <f>""</f>
        <v/>
      </c>
      <c r="H27">
        <f>""</f>
        <v/>
      </c>
    </row>
    <row r="28">
      <c r="B28">
        <f>""</f>
        <v/>
      </c>
      <c r="E28">
        <f>""</f>
        <v/>
      </c>
      <c r="H28">
        <f>""</f>
        <v/>
      </c>
    </row>
    <row r="29">
      <c r="B29">
        <f>""</f>
        <v/>
      </c>
      <c r="E29">
        <f>""</f>
        <v/>
      </c>
      <c r="H29">
        <f>""</f>
        <v/>
      </c>
    </row>
    <row r="30">
      <c r="B30">
        <f>""</f>
        <v/>
      </c>
      <c r="E30">
        <f>""</f>
        <v/>
      </c>
      <c r="H30">
        <f>""</f>
        <v/>
      </c>
    </row>
    <row r="31">
      <c r="B31">
        <f>""</f>
        <v/>
      </c>
      <c r="E31">
        <f>""</f>
        <v/>
      </c>
      <c r="H31">
        <f>""</f>
        <v/>
      </c>
    </row>
    <row r="32">
      <c r="B32">
        <f>""</f>
        <v/>
      </c>
      <c r="E32">
        <f>""</f>
        <v/>
      </c>
      <c r="H32">
        <f>""</f>
        <v/>
      </c>
    </row>
    <row r="33">
      <c r="B33">
        <f>""</f>
        <v/>
      </c>
      <c r="E33">
        <f>""</f>
        <v/>
      </c>
      <c r="H33">
        <f>""</f>
        <v/>
      </c>
    </row>
    <row r="34">
      <c r="B34">
        <f>""</f>
        <v/>
      </c>
      <c r="E34">
        <f>""</f>
        <v/>
      </c>
      <c r="H34">
        <f>""</f>
        <v/>
      </c>
    </row>
    <row r="35">
      <c r="B35">
        <f>""</f>
        <v/>
      </c>
      <c r="E35">
        <f>""</f>
        <v/>
      </c>
      <c r="H35">
        <f>""</f>
        <v/>
      </c>
    </row>
    <row r="36">
      <c r="B36">
        <f>""</f>
        <v/>
      </c>
      <c r="E36">
        <f>""</f>
        <v/>
      </c>
      <c r="H36">
        <f>""</f>
        <v/>
      </c>
    </row>
    <row r="37">
      <c r="B37">
        <f>""</f>
        <v/>
      </c>
      <c r="E37">
        <f>""</f>
        <v/>
      </c>
      <c r="H37">
        <f>""</f>
        <v/>
      </c>
    </row>
    <row r="38">
      <c r="B38">
        <f>""</f>
        <v/>
      </c>
      <c r="E38">
        <f>""</f>
        <v/>
      </c>
      <c r="H38">
        <f>""</f>
        <v/>
      </c>
    </row>
    <row r="39">
      <c r="B39">
        <f>""</f>
        <v/>
      </c>
      <c r="E39">
        <f>""</f>
        <v/>
      </c>
      <c r="H39">
        <f>""</f>
        <v/>
      </c>
    </row>
    <row r="40">
      <c r="B40">
        <f>""</f>
        <v/>
      </c>
      <c r="E40">
        <f>""</f>
        <v/>
      </c>
      <c r="H40">
        <f>""</f>
        <v/>
      </c>
    </row>
    <row r="41">
      <c r="B41">
        <f>""</f>
        <v/>
      </c>
      <c r="E41">
        <f>""</f>
        <v/>
      </c>
      <c r="H41">
        <f>""</f>
        <v/>
      </c>
    </row>
    <row r="42">
      <c r="B42">
        <f>""</f>
        <v/>
      </c>
      <c r="E42">
        <f>""</f>
        <v/>
      </c>
      <c r="H42">
        <f>""</f>
        <v/>
      </c>
    </row>
    <row r="43">
      <c r="B43">
        <f>""</f>
        <v/>
      </c>
      <c r="E43">
        <f>""</f>
        <v/>
      </c>
      <c r="H43">
        <f>""</f>
        <v/>
      </c>
    </row>
    <row r="44">
      <c r="B44">
        <f>""</f>
        <v/>
      </c>
      <c r="E44">
        <f>""</f>
        <v/>
      </c>
      <c r="H44">
        <f>""</f>
        <v/>
      </c>
    </row>
    <row r="45">
      <c r="B45">
        <f>""</f>
        <v/>
      </c>
      <c r="E45">
        <f>""</f>
        <v/>
      </c>
      <c r="H45">
        <f>""</f>
        <v/>
      </c>
    </row>
    <row r="46">
      <c r="B46">
        <f>""</f>
        <v/>
      </c>
      <c r="E46">
        <f>""</f>
        <v/>
      </c>
      <c r="H46">
        <f>""</f>
        <v/>
      </c>
    </row>
    <row r="47">
      <c r="B47">
        <f>""</f>
        <v/>
      </c>
      <c r="E47">
        <f>""</f>
        <v/>
      </c>
      <c r="H47">
        <f>""</f>
        <v/>
      </c>
    </row>
    <row r="48">
      <c r="B48">
        <f>""</f>
        <v/>
      </c>
      <c r="E48">
        <f>""</f>
        <v/>
      </c>
      <c r="H48">
        <f>""</f>
        <v/>
      </c>
    </row>
    <row r="49">
      <c r="B49">
        <f>""</f>
        <v/>
      </c>
      <c r="E49">
        <f>""</f>
        <v/>
      </c>
      <c r="H49">
        <f>""</f>
        <v/>
      </c>
    </row>
    <row r="50">
      <c r="B50">
        <f>""</f>
        <v/>
      </c>
      <c r="E50">
        <f>""</f>
        <v/>
      </c>
      <c r="H50">
        <f>""</f>
        <v/>
      </c>
    </row>
    <row r="51">
      <c r="B51">
        <f>""</f>
        <v/>
      </c>
      <c r="E51">
        <f>""</f>
        <v/>
      </c>
      <c r="H51">
        <f>""</f>
        <v/>
      </c>
    </row>
    <row r="52">
      <c r="B52">
        <f>""</f>
        <v/>
      </c>
      <c r="E52">
        <f>""</f>
        <v/>
      </c>
      <c r="H52">
        <f>""</f>
        <v/>
      </c>
    </row>
    <row r="53">
      <c r="B53">
        <f>""</f>
        <v/>
      </c>
      <c r="E53">
        <f>""</f>
        <v/>
      </c>
      <c r="H53">
        <f>""</f>
        <v/>
      </c>
    </row>
    <row r="54">
      <c r="B54">
        <f>""</f>
        <v/>
      </c>
      <c r="E54">
        <f>""</f>
        <v/>
      </c>
      <c r="H54">
        <f>""</f>
        <v/>
      </c>
    </row>
    <row r="55">
      <c r="B55">
        <f>""</f>
        <v/>
      </c>
      <c r="E55">
        <f>""</f>
        <v/>
      </c>
      <c r="H55">
        <f>""</f>
        <v/>
      </c>
    </row>
    <row r="56">
      <c r="B56">
        <f>""</f>
        <v/>
      </c>
      <c r="E56">
        <f>""</f>
        <v/>
      </c>
      <c r="H56">
        <f>""</f>
        <v/>
      </c>
    </row>
    <row r="57">
      <c r="B57">
        <f>""</f>
        <v/>
      </c>
      <c r="E57">
        <f>""</f>
        <v/>
      </c>
      <c r="H57">
        <f>""</f>
        <v/>
      </c>
    </row>
    <row r="58">
      <c r="B58">
        <f>""</f>
        <v/>
      </c>
      <c r="E58">
        <f>""</f>
        <v/>
      </c>
      <c r="H58">
        <f>""</f>
        <v/>
      </c>
    </row>
    <row r="59">
      <c r="B59">
        <f>""</f>
        <v/>
      </c>
      <c r="E59">
        <f>""</f>
        <v/>
      </c>
      <c r="H59">
        <f>""</f>
        <v/>
      </c>
    </row>
    <row r="60">
      <c r="B60">
        <f>""</f>
        <v/>
      </c>
      <c r="E60">
        <f>""</f>
        <v/>
      </c>
      <c r="H60">
        <f>""</f>
        <v/>
      </c>
    </row>
    <row r="61">
      <c r="B61">
        <f>""</f>
        <v/>
      </c>
      <c r="E61">
        <f>""</f>
        <v/>
      </c>
      <c r="H61">
        <f>""</f>
        <v/>
      </c>
    </row>
    <row r="62">
      <c r="B62">
        <f>""</f>
        <v/>
      </c>
      <c r="E62">
        <f>""</f>
        <v/>
      </c>
      <c r="H62">
        <f>""</f>
        <v/>
      </c>
    </row>
    <row r="63">
      <c r="B63">
        <f>""</f>
        <v/>
      </c>
      <c r="E63">
        <f>""</f>
        <v/>
      </c>
      <c r="H63">
        <f>""</f>
        <v/>
      </c>
    </row>
    <row r="64">
      <c r="B64">
        <f>""</f>
        <v/>
      </c>
      <c r="E64">
        <f>""</f>
        <v/>
      </c>
      <c r="H64">
        <f>""</f>
        <v/>
      </c>
    </row>
    <row r="65">
      <c r="B65">
        <f>""</f>
        <v/>
      </c>
      <c r="E65">
        <f>""</f>
        <v/>
      </c>
      <c r="H65">
        <f>""</f>
        <v/>
      </c>
    </row>
    <row r="66">
      <c r="B66">
        <f>""</f>
        <v/>
      </c>
      <c r="E66">
        <f>""</f>
        <v/>
      </c>
      <c r="H66">
        <f>""</f>
        <v/>
      </c>
    </row>
    <row r="67">
      <c r="B67">
        <f>""</f>
        <v/>
      </c>
      <c r="E67">
        <f>""</f>
        <v/>
      </c>
      <c r="H67">
        <f>""</f>
        <v/>
      </c>
    </row>
    <row r="68">
      <c r="B68">
        <f>""</f>
        <v/>
      </c>
      <c r="E68">
        <f>""</f>
        <v/>
      </c>
      <c r="H68">
        <f>""</f>
        <v/>
      </c>
    </row>
    <row r="69">
      <c r="B69">
        <f>""</f>
        <v/>
      </c>
      <c r="E69">
        <f>""</f>
        <v/>
      </c>
      <c r="H69">
        <f>""</f>
        <v/>
      </c>
    </row>
    <row r="70">
      <c r="B70">
        <f>""</f>
        <v/>
      </c>
      <c r="E70">
        <f>""</f>
        <v/>
      </c>
      <c r="H70">
        <f>""</f>
        <v/>
      </c>
    </row>
    <row r="71">
      <c r="B71">
        <f>""</f>
        <v/>
      </c>
      <c r="E71">
        <f>""</f>
        <v/>
      </c>
      <c r="H71">
        <f>""</f>
        <v/>
      </c>
    </row>
    <row r="72">
      <c r="B72">
        <f>""</f>
        <v/>
      </c>
      <c r="E72">
        <f>""</f>
        <v/>
      </c>
      <c r="H72">
        <f>""</f>
        <v/>
      </c>
    </row>
    <row r="73">
      <c r="B73">
        <f>""</f>
        <v/>
      </c>
      <c r="E73">
        <f>""</f>
        <v/>
      </c>
      <c r="H73">
        <f>""</f>
        <v/>
      </c>
    </row>
    <row r="74">
      <c r="B74">
        <f>""</f>
        <v/>
      </c>
      <c r="E74">
        <f>""</f>
        <v/>
      </c>
      <c r="H74">
        <f>""</f>
        <v/>
      </c>
    </row>
    <row r="75">
      <c r="B75">
        <f>""</f>
        <v/>
      </c>
      <c r="E75">
        <f>""</f>
        <v/>
      </c>
      <c r="H75">
        <f>""</f>
        <v/>
      </c>
    </row>
    <row r="76">
      <c r="B76">
        <f>""</f>
        <v/>
      </c>
      <c r="E76">
        <f>""</f>
        <v/>
      </c>
      <c r="H76">
        <f>""</f>
        <v/>
      </c>
    </row>
    <row r="77">
      <c r="B77">
        <f>""</f>
        <v/>
      </c>
      <c r="E77">
        <f>""</f>
        <v/>
      </c>
      <c r="H77">
        <f>""</f>
        <v/>
      </c>
    </row>
    <row r="78">
      <c r="B78">
        <f>""</f>
        <v/>
      </c>
      <c r="E78">
        <f>""</f>
        <v/>
      </c>
      <c r="H78">
        <f>""</f>
        <v/>
      </c>
    </row>
    <row r="79">
      <c r="B79">
        <f>""</f>
        <v/>
      </c>
      <c r="E79">
        <f>""</f>
        <v/>
      </c>
      <c r="H79">
        <f>""</f>
        <v/>
      </c>
    </row>
    <row r="80">
      <c r="B80">
        <f>""</f>
        <v/>
      </c>
      <c r="E80">
        <f>""</f>
        <v/>
      </c>
      <c r="H80">
        <f>""</f>
        <v/>
      </c>
    </row>
    <row r="81">
      <c r="B81">
        <f>""</f>
        <v/>
      </c>
      <c r="E81">
        <f>""</f>
        <v/>
      </c>
      <c r="H81">
        <f>""</f>
        <v/>
      </c>
    </row>
    <row r="82">
      <c r="B82">
        <f>""</f>
        <v/>
      </c>
      <c r="E82">
        <f>""</f>
        <v/>
      </c>
      <c r="H82">
        <f>""</f>
        <v/>
      </c>
    </row>
    <row r="83">
      <c r="B83">
        <f>""</f>
        <v/>
      </c>
      <c r="E83">
        <f>""</f>
        <v/>
      </c>
      <c r="H83">
        <f>""</f>
        <v/>
      </c>
    </row>
    <row r="84">
      <c r="B84">
        <f>""</f>
        <v/>
      </c>
      <c r="E84">
        <f>""</f>
        <v/>
      </c>
      <c r="H84">
        <f>""</f>
        <v/>
      </c>
    </row>
    <row r="85">
      <c r="B85">
        <f>""</f>
        <v/>
      </c>
      <c r="E85">
        <f>""</f>
        <v/>
      </c>
      <c r="H85">
        <f>""</f>
        <v/>
      </c>
    </row>
    <row r="86">
      <c r="B86">
        <f>""</f>
        <v/>
      </c>
      <c r="E86">
        <f>""</f>
        <v/>
      </c>
      <c r="H86">
        <f>""</f>
        <v/>
      </c>
    </row>
    <row r="87">
      <c r="B87">
        <f>""</f>
        <v/>
      </c>
      <c r="E87">
        <f>""</f>
        <v/>
      </c>
      <c r="H87">
        <f>""</f>
        <v/>
      </c>
    </row>
    <row r="88">
      <c r="B88">
        <f>""</f>
        <v/>
      </c>
      <c r="E88">
        <f>""</f>
        <v/>
      </c>
      <c r="H88">
        <f>""</f>
        <v/>
      </c>
    </row>
    <row r="89">
      <c r="B89">
        <f>""</f>
        <v/>
      </c>
      <c r="E89">
        <f>""</f>
        <v/>
      </c>
      <c r="H89">
        <f>""</f>
        <v/>
      </c>
    </row>
    <row r="90">
      <c r="B90">
        <f>""</f>
        <v/>
      </c>
      <c r="E90">
        <f>""</f>
        <v/>
      </c>
      <c r="H90">
        <f>""</f>
        <v/>
      </c>
    </row>
    <row r="91">
      <c r="B91">
        <f>""</f>
        <v/>
      </c>
      <c r="E91">
        <f>""</f>
        <v/>
      </c>
      <c r="H91">
        <f>""</f>
        <v/>
      </c>
    </row>
    <row r="92">
      <c r="B92">
        <f>""</f>
        <v/>
      </c>
      <c r="E92">
        <f>""</f>
        <v/>
      </c>
      <c r="H92">
        <f>""</f>
        <v/>
      </c>
    </row>
    <row r="93">
      <c r="B93">
        <f>""</f>
        <v/>
      </c>
      <c r="E93">
        <f>""</f>
        <v/>
      </c>
      <c r="H93">
        <f>""</f>
        <v/>
      </c>
    </row>
    <row r="94">
      <c r="B94">
        <f>""</f>
        <v/>
      </c>
      <c r="E94">
        <f>""</f>
        <v/>
      </c>
      <c r="H94">
        <f>""</f>
        <v/>
      </c>
    </row>
    <row r="95">
      <c r="B95">
        <f>""</f>
        <v/>
      </c>
      <c r="E95">
        <f>""</f>
        <v/>
      </c>
      <c r="H95">
        <f>""</f>
        <v/>
      </c>
    </row>
    <row r="96">
      <c r="B96">
        <f>""</f>
        <v/>
      </c>
      <c r="E96">
        <f>""</f>
        <v/>
      </c>
      <c r="H96">
        <f>""</f>
        <v/>
      </c>
    </row>
    <row r="97">
      <c r="B97">
        <f>""</f>
        <v/>
      </c>
      <c r="E97">
        <f>""</f>
        <v/>
      </c>
      <c r="H97">
        <f>""</f>
        <v/>
      </c>
    </row>
    <row r="98">
      <c r="B98">
        <f>""</f>
        <v/>
      </c>
      <c r="E98">
        <f>""</f>
        <v/>
      </c>
      <c r="H98">
        <f>""</f>
        <v/>
      </c>
    </row>
    <row r="99">
      <c r="B99">
        <f>""</f>
        <v/>
      </c>
      <c r="E99">
        <f>""</f>
        <v/>
      </c>
      <c r="H99">
        <f>""</f>
        <v/>
      </c>
    </row>
    <row r="100">
      <c r="B100">
        <f>""</f>
        <v/>
      </c>
      <c r="E100">
        <f>""</f>
        <v/>
      </c>
      <c r="H100">
        <f>""</f>
        <v/>
      </c>
    </row>
    <row r="101">
      <c r="B101">
        <f>""</f>
        <v/>
      </c>
      <c r="E101">
        <f>""</f>
        <v/>
      </c>
      <c r="H101">
        <f>""</f>
        <v/>
      </c>
    </row>
  </sheetData>
  <mergeCells count="1">
    <mergeCell ref="A1:H1"/>
  </mergeCells>
  <conditionalFormatting sqref="B15">
    <cfRule type="expression" priority="1" dxfId="0">
      <formula>AND(B15&lt;&gt;"",B15=0)</formula>
    </cfRule>
    <cfRule type="expression" priority="2" dxfId="1">
      <formula>AND(B15&lt;&gt;"",B15&lt;&gt;0)</formula>
    </cfRule>
  </conditionalFormatting>
  <conditionalFormatting sqref="E15">
    <cfRule type="expression" priority="3" dxfId="0">
      <formula>AND(E15&lt;&gt;"",E15=0)</formula>
    </cfRule>
    <cfRule type="expression" priority="4" dxfId="1">
      <formula>AND(E15&lt;&gt;"",E15&lt;&gt;0)</formula>
    </cfRule>
  </conditionalFormatting>
  <conditionalFormatting sqref="H15">
    <cfRule type="expression" priority="5" dxfId="0">
      <formula>AND(H15&lt;&gt;"",H15=0)</formula>
    </cfRule>
    <cfRule type="expression" priority="6" dxfId="1">
      <formula>AND(H15&lt;&gt;"",H15&lt;&gt;0)</formula>
    </cfRule>
  </conditionalFormatting>
  <conditionalFormatting sqref="B17">
    <cfRule type="expression" priority="7" dxfId="2">
      <formula>B17&gt;0</formula>
    </cfRule>
  </conditionalFormatting>
  <conditionalFormatting sqref="E17">
    <cfRule type="expression" priority="8" dxfId="2">
      <formula>E17&gt;0</formula>
    </cfRule>
  </conditionalFormatting>
  <conditionalFormatting sqref="H17">
    <cfRule type="expression" priority="9" dxfId="2">
      <formula>H17=""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C114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23" customWidth="1" min="3" max="3"/>
    <col width="24" customWidth="1" min="4" max="4"/>
    <col width="15" customWidth="1" min="5" max="5"/>
    <col width="22" customWidth="1" min="6" max="6"/>
    <col width="16" customWidth="1" min="7" max="7"/>
    <col width="31" customWidth="1" min="8" max="8"/>
    <col width="29" customWidth="1" min="9" max="9"/>
    <col width="16" customWidth="1" min="10" max="10"/>
    <col width="16" customWidth="1" min="11" max="11"/>
    <col width="21" customWidth="1" min="12" max="12"/>
    <col width="20" customWidth="1" min="13" max="13"/>
    <col width="23" customWidth="1" min="14" max="14"/>
    <col width="34" customWidth="1" min="15" max="15"/>
    <col width="27" customWidth="1" min="16" max="16"/>
    <col width="21" customWidth="1" min="17" max="17"/>
    <col width="20" customWidth="1" min="18" max="18"/>
    <col width="20" customWidth="1" min="19" max="19"/>
    <col width="7" customWidth="1" min="20" max="20"/>
    <col width="24" customWidth="1" min="21" max="21"/>
    <col width="15" customWidth="1" min="22" max="22"/>
    <col width="31" customWidth="1" min="23" max="23"/>
    <col width="20" customWidth="1" min="24" max="24"/>
    <col width="18" customWidth="1" min="25" max="25"/>
    <col width="25" customWidth="1" min="26" max="26"/>
    <col width="16" customWidth="1" min="27" max="27"/>
    <col width="24" customWidth="1" min="28" max="28"/>
    <col width="16" customWidth="1" min="29" max="29"/>
  </cols>
  <sheetData>
    <row r="1" ht="28" customHeight="1">
      <c r="A1" s="1" t="inlineStr">
        <is>
          <t>Movimentos e consolidação anual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1" t="n"/>
      <c r="M1" s="31" t="n"/>
      <c r="N1" s="31" t="n"/>
      <c r="O1" s="31" t="n"/>
      <c r="P1" s="31" t="n"/>
      <c r="Q1" s="31" t="n"/>
      <c r="R1" s="31" t="n"/>
      <c r="S1" s="31" t="n"/>
      <c r="T1" s="31" t="n"/>
      <c r="U1" s="31" t="n"/>
      <c r="V1" s="31" t="n"/>
      <c r="W1" s="31" t="n"/>
      <c r="X1" s="31" t="n"/>
      <c r="Y1" s="31" t="n"/>
      <c r="Z1" s="31" t="n"/>
      <c r="AA1" s="31" t="n"/>
      <c r="AB1" s="31" t="n"/>
      <c r="AC1" s="32" t="n"/>
    </row>
    <row r="2" ht="32" customHeight="1">
      <c r="A2" s="13" t="inlineStr">
        <is>
          <t>Os nomes, NIF e documentos de exemplo são fictícios. Confirme sempre o código de rendimento, o enquadramento, a versão aplicável e o prazo nas fontes oficiais antes de utilizar dados para entrega.</t>
        </is>
      </c>
      <c r="B2" s="13" t="n"/>
      <c r="C2" s="13" t="n"/>
      <c r="D2" s="13" t="n"/>
      <c r="E2" s="13" t="n"/>
      <c r="F2" s="13" t="n"/>
      <c r="G2" s="13" t="n"/>
      <c r="H2" s="13" t="n"/>
      <c r="I2" s="13" t="n"/>
      <c r="J2" s="13" t="n"/>
      <c r="K2" s="13" t="n"/>
      <c r="L2" s="13" t="n"/>
      <c r="M2" s="13" t="n"/>
      <c r="N2" s="13" t="n"/>
      <c r="O2" s="13" t="n"/>
      <c r="P2" s="13" t="n"/>
      <c r="Q2" s="13" t="n"/>
      <c r="R2" s="13" t="n"/>
      <c r="S2" s="13" t="n"/>
    </row>
    <row r="3" ht="22" customHeight="1">
      <c r="A3" s="13" t="n"/>
      <c r="B3" s="13" t="n"/>
      <c r="C3" s="13" t="n"/>
      <c r="D3" s="13" t="n"/>
      <c r="E3" s="13" t="n"/>
      <c r="F3" s="13" t="n"/>
      <c r="G3" s="13" t="n"/>
      <c r="H3" s="13" t="n"/>
      <c r="I3" s="13" t="n"/>
      <c r="J3" s="13" t="n"/>
      <c r="K3" s="13" t="n"/>
      <c r="L3" s="13" t="n"/>
      <c r="M3" s="13" t="n"/>
      <c r="N3" s="13" t="n"/>
      <c r="O3" s="13" t="n"/>
      <c r="P3" s="13" t="n"/>
      <c r="Q3" s="13" t="n"/>
      <c r="R3" s="13" t="n"/>
      <c r="S3" s="13" t="n"/>
    </row>
    <row r="14" ht="44" customHeight="1">
      <c r="A14" s="14" t="inlineStr">
        <is>
          <t>Nº</t>
        </is>
      </c>
      <c r="B14" s="14" t="inlineStr">
        <is>
          <t>Data de pagamento</t>
        </is>
      </c>
      <c r="C14" s="14" t="inlineStr">
        <is>
          <t>Documento / referência interna</t>
        </is>
      </c>
      <c r="D14" s="14" t="inlineStr">
        <is>
          <t>Titular do rendimento</t>
        </is>
      </c>
      <c r="E14" s="14" t="inlineStr">
        <is>
          <t>NIF do titular</t>
        </is>
      </c>
      <c r="F14" s="14" t="inlineStr">
        <is>
          <t>Residência fiscal</t>
        </is>
      </c>
      <c r="G14" s="14" t="inlineStr">
        <is>
          <t>País de residência</t>
        </is>
      </c>
      <c r="H14" s="14" t="inlineStr">
        <is>
          <t>Código de rendimento Modelo 10</t>
        </is>
      </c>
      <c r="I14" s="14" t="inlineStr">
        <is>
          <t>Descrição do rendimento</t>
        </is>
      </c>
      <c r="J14" s="14" t="inlineStr">
        <is>
          <t>Montante pago</t>
        </is>
      </c>
      <c r="K14" s="14" t="inlineStr">
        <is>
          <t>Retenção na fonte</t>
        </is>
      </c>
      <c r="L14" s="14" t="inlineStr">
        <is>
          <t>Contribuições declaradas</t>
        </is>
      </c>
      <c r="M14" s="14" t="inlineStr">
        <is>
          <t>Decisão de enquadramento</t>
        </is>
      </c>
      <c r="N14" s="14" t="inlineStr">
        <is>
          <t>Confirmação em fonte oficial</t>
        </is>
      </c>
      <c r="O14" s="14" t="inlineStr">
        <is>
          <t>Observações</t>
        </is>
      </c>
      <c r="P14" s="14" t="inlineStr">
        <is>
          <t>Chave titular + código</t>
        </is>
      </c>
      <c r="Q14" s="14" t="inlineStr">
        <is>
          <t>Validação do movimento</t>
        </is>
      </c>
      <c r="R14" s="14" t="inlineStr">
        <is>
          <t>Incluir na consolidação</t>
        </is>
      </c>
      <c r="S14" s="14" t="inlineStr">
        <is>
          <t>Alerta de controlo</t>
        </is>
      </c>
      <c r="T14" s="14" t="inlineStr">
        <is>
          <t>Nº</t>
        </is>
      </c>
      <c r="U14" s="14" t="inlineStr">
        <is>
          <t>Titular do rendimento</t>
        </is>
      </c>
      <c r="V14" s="14" t="inlineStr">
        <is>
          <t>NIF do titular</t>
        </is>
      </c>
      <c r="W14" s="14" t="inlineStr">
        <is>
          <t>Código de rendimento Modelo 10</t>
        </is>
      </c>
      <c r="X14" s="14" t="inlineStr">
        <is>
          <t>Montante pago consolidado</t>
        </is>
      </c>
      <c r="Y14" s="14" t="inlineStr">
        <is>
          <t>Retenção consolidada</t>
        </is>
      </c>
      <c r="Z14" s="14" t="inlineStr">
        <is>
          <t>Contribuições declaradas consolidadas</t>
        </is>
      </c>
      <c r="AA14" s="14" t="inlineStr">
        <is>
          <t>Nº de movimentos</t>
        </is>
      </c>
      <c r="AB14" s="14" t="inlineStr">
        <is>
          <t>Estado da consolidação</t>
        </is>
      </c>
      <c r="AC14" s="14" t="inlineStr">
        <is>
          <t>Duplicação</t>
        </is>
      </c>
    </row>
    <row r="15" ht="30" customHeight="1">
      <c r="A15" s="15">
        <f>IF(E15="","",ROW()-14)</f>
        <v/>
      </c>
      <c r="B15" s="36" t="n">
        <v>46030</v>
      </c>
      <c r="C15" s="17" t="inlineStr">
        <is>
          <t>FT 2026/001</t>
        </is>
      </c>
      <c r="D15" s="17" t="inlineStr">
        <is>
          <t>Marta Teixeira</t>
        </is>
      </c>
      <c r="E15" s="17" t="inlineStr">
        <is>
          <t>900000001</t>
        </is>
      </c>
      <c r="F15" s="18" t="inlineStr">
        <is>
          <t>Residente em Portugal</t>
        </is>
      </c>
      <c r="G15" s="18" t="inlineStr">
        <is>
          <t>Portugal</t>
        </is>
      </c>
      <c r="H15" s="17" t="inlineStr">
        <is>
          <t>A confirmar nas instruções oficiais</t>
        </is>
      </c>
      <c r="I15" s="17" t="inlineStr">
        <is>
          <t>Serviços de tradução</t>
        </is>
      </c>
      <c r="J15" s="37" t="n">
        <v>1250</v>
      </c>
      <c r="K15" s="37" t="n">
        <v>125</v>
      </c>
      <c r="L15" s="37" t="n">
        <v>0</v>
      </c>
      <c r="M15" s="18" t="inlineStr">
        <is>
          <t>Rever</t>
        </is>
      </c>
      <c r="N15" s="18" t="inlineStr">
        <is>
          <t>A confirmar</t>
        </is>
      </c>
      <c r="O15" s="17" t="inlineStr">
        <is>
          <t>Confirmar código aplicável</t>
        </is>
      </c>
      <c r="P15" s="20">
        <f>IFERROR(IF(OR(E15="",H15=""),"",E15&amp;"|"&amp;H15),"")</f>
        <v/>
      </c>
      <c r="Q15" s="15">
        <f>IFERROR(IF(COUNTA(B15:O15)=0,"",IF(COUNTA(B15,D15,E15,F15,G15,H15,J15,M15,N15)&lt;9,"Dados incompletos",IF(M15="Excluir","Excluído",IF(F15&lt;&gt;"Residente em Portugal","Rever residência",IF(G15&lt;&gt;"Portugal","Rever país de residência",IF(H15="A confirmar nas instruções oficiais","Rever código",IF(AND(M15="A incluir",N15="Confirmado"),"Pronto","Rever"))))))),"Rever")</f>
        <v/>
      </c>
      <c r="R15" s="15">
        <f>IFERROR(IF(Q15="","",IF(Q15="Pronto","Sim","Não")),"")</f>
        <v/>
      </c>
      <c r="S15" s="15">
        <f>IFERROR(IF(C15="","",IF(COUNTIF($C$15:$C$114,C15)&gt;1,"Documento repetido","")),"")</f>
        <v/>
      </c>
      <c r="T15" s="15">
        <f>IF(V15="","",ROW()-14)</f>
        <v/>
      </c>
      <c r="U15" s="15">
        <f>IFERROR(IF(V15="","",INDEX($D$15:$D$114,MATCH(V15,$E$15:$E$114,0))),"NIF não encontrado")</f>
        <v/>
      </c>
      <c r="V15" s="17" t="n"/>
      <c r="W15" s="17" t="n"/>
      <c r="X15" s="38">
        <f>IFERROR(IF(OR(V15="",W15=""),"",SUMIFS($J$15:$J$114,$E$15:$E$114,V15,$H$15:$H$114,W15,$R$15:$R$114,"Sim")),"")</f>
        <v/>
      </c>
      <c r="Y15" s="38">
        <f>IFERROR(IF(OR(V15="",W15=""),"",SUMIFS($K$15:$K$114,$E$15:$E$114,V15,$H$15:$H$114,W15,$R$15:$R$114,"Sim")),"")</f>
        <v/>
      </c>
      <c r="Z15" s="38">
        <f>IFERROR(IF(OR(V15="",W15=""),"",SUMIFS($L$15:$L$114,$E$15:$E$114,V15,$H$15:$H$114,W15,$R$15:$R$114,"Sim")),"")</f>
        <v/>
      </c>
      <c r="AA15" s="15">
        <f>IFERROR(IF(OR(V15="",W15=""),"",COUNTIFS($E$15:$E$114,V15,$H$15:$H$114,W15,$R$15:$R$114,"Sim")),"")</f>
        <v/>
      </c>
      <c r="AB15" s="15">
        <f>IFERROR(IF(AND(V15="",W15=""),"",IF(OR(V15="",W15=""),"Por preencher",IF(AC15="Duplicado","Duplicado",IF(AA15=0,"Sem movimentos preparados","Consolidado")))),"Rever")</f>
        <v/>
      </c>
      <c r="AC15" s="15">
        <f>IFERROR(IF(OR(V15="",W15=""),"",IF(COUNTIFS($V$15:$V$114,V15,$W$15:$W$114,W15)&gt;1,"Duplicado","")),"")</f>
        <v/>
      </c>
    </row>
    <row r="16" ht="30" customHeight="1">
      <c r="A16" s="15">
        <f>IF(E16="","",ROW()-14)</f>
        <v/>
      </c>
      <c r="B16" s="36" t="n">
        <v>46044</v>
      </c>
      <c r="C16" s="17" t="inlineStr">
        <is>
          <t>FT 2026/002</t>
        </is>
      </c>
      <c r="D16" s="17" t="inlineStr">
        <is>
          <t>Rui Faria</t>
        </is>
      </c>
      <c r="E16" s="17" t="inlineStr">
        <is>
          <t>900000002</t>
        </is>
      </c>
      <c r="F16" s="18" t="inlineStr">
        <is>
          <t>Residente em Portugal</t>
        </is>
      </c>
      <c r="G16" s="18" t="inlineStr">
        <is>
          <t>Portugal</t>
        </is>
      </c>
      <c r="H16" s="17" t="inlineStr">
        <is>
          <t>A confirmar nas instruções oficiais</t>
        </is>
      </c>
      <c r="I16" s="17" t="inlineStr">
        <is>
          <t>Consultoria informática</t>
        </is>
      </c>
      <c r="J16" s="37" t="n">
        <v>2400</v>
      </c>
      <c r="K16" s="37" t="n">
        <v>360</v>
      </c>
      <c r="L16" s="37" t="n">
        <v>0</v>
      </c>
      <c r="M16" s="18" t="inlineStr">
        <is>
          <t>Rever</t>
        </is>
      </c>
      <c r="N16" s="18" t="inlineStr">
        <is>
          <t>A confirmar</t>
        </is>
      </c>
      <c r="O16" s="17" t="inlineStr">
        <is>
          <t>Confirmar enquadramento</t>
        </is>
      </c>
      <c r="P16" s="20">
        <f>IFERROR(IF(OR(E16="",H16=""),"",E16&amp;"|"&amp;H16),"")</f>
        <v/>
      </c>
      <c r="Q16" s="15">
        <f>IFERROR(IF(COUNTA(B16:O16)=0,"",IF(COUNTA(B16,D16,E16,F16,G16,H16,J16,M16,N16)&lt;9,"Dados incompletos",IF(M16="Excluir","Excluído",IF(F16&lt;&gt;"Residente em Portugal","Rever residência",IF(G16&lt;&gt;"Portugal","Rever país de residência",IF(H16="A confirmar nas instruções oficiais","Rever código",IF(AND(M16="A incluir",N16="Confirmado"),"Pronto","Rever"))))))),"Rever")</f>
        <v/>
      </c>
      <c r="R16" s="15">
        <f>IFERROR(IF(Q16="","",IF(Q16="Pronto","Sim","Não")),"")</f>
        <v/>
      </c>
      <c r="S16" s="15">
        <f>IFERROR(IF(C16="","",IF(COUNTIF($C$15:$C$114,C16)&gt;1,"Documento repetido","")),"")</f>
        <v/>
      </c>
      <c r="T16" s="15">
        <f>IF(V16="","",ROW()-14)</f>
        <v/>
      </c>
      <c r="U16" s="15">
        <f>IFERROR(IF(V16="","",INDEX($D$15:$D$114,MATCH(V16,$E$15:$E$114,0))),"NIF não encontrado")</f>
        <v/>
      </c>
      <c r="V16" s="17" t="n"/>
      <c r="W16" s="17" t="n"/>
      <c r="X16" s="38">
        <f>IFERROR(IF(OR(V16="",W16=""),"",SUMIFS($J$15:$J$114,$E$15:$E$114,V16,$H$15:$H$114,W16,$R$15:$R$114,"Sim")),"")</f>
        <v/>
      </c>
      <c r="Y16" s="38">
        <f>IFERROR(IF(OR(V16="",W16=""),"",SUMIFS($K$15:$K$114,$E$15:$E$114,V16,$H$15:$H$114,W16,$R$15:$R$114,"Sim")),"")</f>
        <v/>
      </c>
      <c r="Z16" s="38">
        <f>IFERROR(IF(OR(V16="",W16=""),"",SUMIFS($L$15:$L$114,$E$15:$E$114,V16,$H$15:$H$114,W16,$R$15:$R$114,"Sim")),"")</f>
        <v/>
      </c>
      <c r="AA16" s="15">
        <f>IFERROR(IF(OR(V16="",W16=""),"",COUNTIFS($E$15:$E$114,V16,$H$15:$H$114,W16,$R$15:$R$114,"Sim")),"")</f>
        <v/>
      </c>
      <c r="AB16" s="15">
        <f>IFERROR(IF(AND(V16="",W16=""),"",IF(OR(V16="",W16=""),"Por preencher",IF(AC16="Duplicado","Duplicado",IF(AA16=0,"Sem movimentos preparados","Consolidado")))),"Rever")</f>
        <v/>
      </c>
      <c r="AC16" s="15">
        <f>IFERROR(IF(OR(V16="",W16=""),"",IF(COUNTIFS($V$15:$V$114,V16,$W$15:$W$114,W16)&gt;1,"Duplicado","")),"")</f>
        <v/>
      </c>
    </row>
    <row r="17" ht="30" customHeight="1">
      <c r="A17" s="15">
        <f>IF(E17="","",ROW()-14)</f>
        <v/>
      </c>
      <c r="B17" s="36" t="n">
        <v>46058</v>
      </c>
      <c r="C17" s="17" t="inlineStr">
        <is>
          <t>FT 2026/003</t>
        </is>
      </c>
      <c r="D17" s="17" t="inlineStr">
        <is>
          <t>Leonor Costa</t>
        </is>
      </c>
      <c r="E17" s="17" t="inlineStr">
        <is>
          <t>900000003</t>
        </is>
      </c>
      <c r="F17" s="18" t="inlineStr">
        <is>
          <t>Residente em Portugal</t>
        </is>
      </c>
      <c r="G17" s="18" t="inlineStr">
        <is>
          <t>Portugal</t>
        </is>
      </c>
      <c r="H17" s="17" t="inlineStr">
        <is>
          <t>A confirmar nas instruções oficiais</t>
        </is>
      </c>
      <c r="I17" s="17" t="inlineStr">
        <is>
          <t>Serviços de design</t>
        </is>
      </c>
      <c r="J17" s="37" t="n">
        <v>875</v>
      </c>
      <c r="K17" s="37" t="n">
        <v>0</v>
      </c>
      <c r="L17" s="37" t="n">
        <v>0</v>
      </c>
      <c r="M17" s="18" t="inlineStr">
        <is>
          <t>Rever</t>
        </is>
      </c>
      <c r="N17" s="18" t="inlineStr">
        <is>
          <t>A confirmar</t>
        </is>
      </c>
      <c r="O17" s="17" t="inlineStr">
        <is>
          <t>Retenção a confirmar</t>
        </is>
      </c>
      <c r="P17" s="20">
        <f>IFERROR(IF(OR(E17="",H17=""),"",E17&amp;"|"&amp;H17),"")</f>
        <v/>
      </c>
      <c r="Q17" s="15">
        <f>IFERROR(IF(COUNTA(B17:O17)=0,"",IF(COUNTA(B17,D17,E17,F17,G17,H17,J17,M17,N17)&lt;9,"Dados incompletos",IF(M17="Excluir","Excluído",IF(F17&lt;&gt;"Residente em Portugal","Rever residência",IF(G17&lt;&gt;"Portugal","Rever país de residência",IF(H17="A confirmar nas instruções oficiais","Rever código",IF(AND(M17="A incluir",N17="Confirmado"),"Pronto","Rever"))))))),"Rever")</f>
        <v/>
      </c>
      <c r="R17" s="15">
        <f>IFERROR(IF(Q17="","",IF(Q17="Pronto","Sim","Não")),"")</f>
        <v/>
      </c>
      <c r="S17" s="15">
        <f>IFERROR(IF(C17="","",IF(COUNTIF($C$15:$C$114,C17)&gt;1,"Documento repetido","")),"")</f>
        <v/>
      </c>
      <c r="T17" s="15">
        <f>IF(V17="","",ROW()-14)</f>
        <v/>
      </c>
      <c r="U17" s="15">
        <f>IFERROR(IF(V17="","",INDEX($D$15:$D$114,MATCH(V17,$E$15:$E$114,0))),"NIF não encontrado")</f>
        <v/>
      </c>
      <c r="V17" s="17" t="n"/>
      <c r="W17" s="17" t="n"/>
      <c r="X17" s="38">
        <f>IFERROR(IF(OR(V17="",W17=""),"",SUMIFS($J$15:$J$114,$E$15:$E$114,V17,$H$15:$H$114,W17,$R$15:$R$114,"Sim")),"")</f>
        <v/>
      </c>
      <c r="Y17" s="38">
        <f>IFERROR(IF(OR(V17="",W17=""),"",SUMIFS($K$15:$K$114,$E$15:$E$114,V17,$H$15:$H$114,W17,$R$15:$R$114,"Sim")),"")</f>
        <v/>
      </c>
      <c r="Z17" s="38">
        <f>IFERROR(IF(OR(V17="",W17=""),"",SUMIFS($L$15:$L$114,$E$15:$E$114,V17,$H$15:$H$114,W17,$R$15:$R$114,"Sim")),"")</f>
        <v/>
      </c>
      <c r="AA17" s="15">
        <f>IFERROR(IF(OR(V17="",W17=""),"",COUNTIFS($E$15:$E$114,V17,$H$15:$H$114,W17,$R$15:$R$114,"Sim")),"")</f>
        <v/>
      </c>
      <c r="AB17" s="15">
        <f>IFERROR(IF(AND(V17="",W17=""),"",IF(OR(V17="",W17=""),"Por preencher",IF(AC17="Duplicado","Duplicado",IF(AA17=0,"Sem movimentos preparados","Consolidado")))),"Rever")</f>
        <v/>
      </c>
      <c r="AC17" s="15">
        <f>IFERROR(IF(OR(V17="",W17=""),"",IF(COUNTIFS($V$15:$V$114,V17,$W$15:$W$114,W17)&gt;1,"Duplicado","")),"")</f>
        <v/>
      </c>
    </row>
    <row r="18" ht="30" customHeight="1">
      <c r="A18" s="15">
        <f>IF(E18="","",ROW()-14)</f>
        <v/>
      </c>
      <c r="B18" s="36" t="n">
        <v>46071</v>
      </c>
      <c r="C18" s="17" t="inlineStr">
        <is>
          <t>FT 2026/004</t>
        </is>
      </c>
      <c r="D18" s="17" t="inlineStr">
        <is>
          <t>Tiago Moura</t>
        </is>
      </c>
      <c r="E18" s="17" t="inlineStr">
        <is>
          <t>900000004</t>
        </is>
      </c>
      <c r="F18" s="18" t="inlineStr">
        <is>
          <t>Residente em Portugal</t>
        </is>
      </c>
      <c r="G18" s="18" t="inlineStr">
        <is>
          <t>Portugal</t>
        </is>
      </c>
      <c r="H18" s="17" t="inlineStr">
        <is>
          <t>A confirmar nas instruções oficiais</t>
        </is>
      </c>
      <c r="I18" s="17" t="inlineStr">
        <is>
          <t>Formação profissional</t>
        </is>
      </c>
      <c r="J18" s="37" t="n">
        <v>1600</v>
      </c>
      <c r="K18" s="37" t="n">
        <v>240</v>
      </c>
      <c r="L18" s="37" t="n">
        <v>0</v>
      </c>
      <c r="M18" s="18" t="inlineStr">
        <is>
          <t>Rever</t>
        </is>
      </c>
      <c r="N18" s="18" t="inlineStr">
        <is>
          <t>A confirmar</t>
        </is>
      </c>
      <c r="O18" s="17" t="inlineStr">
        <is>
          <t>Confirmar código e retenção</t>
        </is>
      </c>
      <c r="P18" s="20">
        <f>IFERROR(IF(OR(E18="",H18=""),"",E18&amp;"|"&amp;H18),"")</f>
        <v/>
      </c>
      <c r="Q18" s="15">
        <f>IFERROR(IF(COUNTA(B18:O18)=0,"",IF(COUNTA(B18,D18,E18,F18,G18,H18,J18,M18,N18)&lt;9,"Dados incompletos",IF(M18="Excluir","Excluído",IF(F18&lt;&gt;"Residente em Portugal","Rever residência",IF(G18&lt;&gt;"Portugal","Rever país de residência",IF(H18="A confirmar nas instruções oficiais","Rever código",IF(AND(M18="A incluir",N18="Confirmado"),"Pronto","Rever"))))))),"Rever")</f>
        <v/>
      </c>
      <c r="R18" s="15">
        <f>IFERROR(IF(Q18="","",IF(Q18="Pronto","Sim","Não")),"")</f>
        <v/>
      </c>
      <c r="S18" s="15">
        <f>IFERROR(IF(C18="","",IF(COUNTIF($C$15:$C$114,C18)&gt;1,"Documento repetido","")),"")</f>
        <v/>
      </c>
      <c r="T18" s="15">
        <f>IF(V18="","",ROW()-14)</f>
        <v/>
      </c>
      <c r="U18" s="15">
        <f>IFERROR(IF(V18="","",INDEX($D$15:$D$114,MATCH(V18,$E$15:$E$114,0))),"NIF não encontrado")</f>
        <v/>
      </c>
      <c r="V18" s="17" t="n"/>
      <c r="W18" s="17" t="n"/>
      <c r="X18" s="38">
        <f>IFERROR(IF(OR(V18="",W18=""),"",SUMIFS($J$15:$J$114,$E$15:$E$114,V18,$H$15:$H$114,W18,$R$15:$R$114,"Sim")),"")</f>
        <v/>
      </c>
      <c r="Y18" s="38">
        <f>IFERROR(IF(OR(V18="",W18=""),"",SUMIFS($K$15:$K$114,$E$15:$E$114,V18,$H$15:$H$114,W18,$R$15:$R$114,"Sim")),"")</f>
        <v/>
      </c>
      <c r="Z18" s="38">
        <f>IFERROR(IF(OR(V18="",W18=""),"",SUMIFS($L$15:$L$114,$E$15:$E$114,V18,$H$15:$H$114,W18,$R$15:$R$114,"Sim")),"")</f>
        <v/>
      </c>
      <c r="AA18" s="15">
        <f>IFERROR(IF(OR(V18="",W18=""),"",COUNTIFS($E$15:$E$114,V18,$H$15:$H$114,W18,$R$15:$R$114,"Sim")),"")</f>
        <v/>
      </c>
      <c r="AB18" s="15">
        <f>IFERROR(IF(AND(V18="",W18=""),"",IF(OR(V18="",W18=""),"Por preencher",IF(AC18="Duplicado","Duplicado",IF(AA18=0,"Sem movimentos preparados","Consolidado")))),"Rever")</f>
        <v/>
      </c>
      <c r="AC18" s="15">
        <f>IFERROR(IF(OR(V18="",W18=""),"",IF(COUNTIFS($V$15:$V$114,V18,$W$15:$W$114,W18)&gt;1,"Duplicado","")),"")</f>
        <v/>
      </c>
    </row>
    <row r="19" ht="30" customHeight="1">
      <c r="A19" s="15">
        <f>IF(E19="","",ROW()-14)</f>
        <v/>
      </c>
      <c r="B19" s="36" t="n">
        <v>46092</v>
      </c>
      <c r="C19" s="17" t="inlineStr">
        <is>
          <t>FT 2026/005</t>
        </is>
      </c>
      <c r="D19" s="17" t="inlineStr">
        <is>
          <t>Inês Valente</t>
        </is>
      </c>
      <c r="E19" s="17" t="inlineStr">
        <is>
          <t>900000005</t>
        </is>
      </c>
      <c r="F19" s="18" t="inlineStr">
        <is>
          <t>Residente em Portugal</t>
        </is>
      </c>
      <c r="G19" s="18" t="inlineStr">
        <is>
          <t>Portugal</t>
        </is>
      </c>
      <c r="H19" s="17" t="inlineStr">
        <is>
          <t>A confirmar nas instruções oficiais</t>
        </is>
      </c>
      <c r="I19" s="17" t="inlineStr">
        <is>
          <t>Serviços de fotografia</t>
        </is>
      </c>
      <c r="J19" s="37" t="n">
        <v>980</v>
      </c>
      <c r="K19" s="37" t="n">
        <v>98</v>
      </c>
      <c r="L19" s="37" t="n">
        <v>0</v>
      </c>
      <c r="M19" s="18" t="inlineStr">
        <is>
          <t>Rever</t>
        </is>
      </c>
      <c r="N19" s="18" t="inlineStr">
        <is>
          <t>A confirmar</t>
        </is>
      </c>
      <c r="O19" s="17" t="inlineStr">
        <is>
          <t>Confirmar enquadramento</t>
        </is>
      </c>
      <c r="P19" s="20">
        <f>IFERROR(IF(OR(E19="",H19=""),"",E19&amp;"|"&amp;H19),"")</f>
        <v/>
      </c>
      <c r="Q19" s="15">
        <f>IFERROR(IF(COUNTA(B19:O19)=0,"",IF(COUNTA(B19,D19,E19,F19,G19,H19,J19,M19,N19)&lt;9,"Dados incompletos",IF(M19="Excluir","Excluído",IF(F19&lt;&gt;"Residente em Portugal","Rever residência",IF(G19&lt;&gt;"Portugal","Rever país de residência",IF(H19="A confirmar nas instruções oficiais","Rever código",IF(AND(M19="A incluir",N19="Confirmado"),"Pronto","Rever"))))))),"Rever")</f>
        <v/>
      </c>
      <c r="R19" s="15">
        <f>IFERROR(IF(Q19="","",IF(Q19="Pronto","Sim","Não")),"")</f>
        <v/>
      </c>
      <c r="S19" s="15">
        <f>IFERROR(IF(C19="","",IF(COUNTIF($C$15:$C$114,C19)&gt;1,"Documento repetido","")),"")</f>
        <v/>
      </c>
      <c r="T19" s="15">
        <f>IF(V19="","",ROW()-14)</f>
        <v/>
      </c>
      <c r="U19" s="15">
        <f>IFERROR(IF(V19="","",INDEX($D$15:$D$114,MATCH(V19,$E$15:$E$114,0))),"NIF não encontrado")</f>
        <v/>
      </c>
      <c r="V19" s="17" t="n"/>
      <c r="W19" s="17" t="n"/>
      <c r="X19" s="38">
        <f>IFERROR(IF(OR(V19="",W19=""),"",SUMIFS($J$15:$J$114,$E$15:$E$114,V19,$H$15:$H$114,W19,$R$15:$R$114,"Sim")),"")</f>
        <v/>
      </c>
      <c r="Y19" s="38">
        <f>IFERROR(IF(OR(V19="",W19=""),"",SUMIFS($K$15:$K$114,$E$15:$E$114,V19,$H$15:$H$114,W19,$R$15:$R$114,"Sim")),"")</f>
        <v/>
      </c>
      <c r="Z19" s="38">
        <f>IFERROR(IF(OR(V19="",W19=""),"",SUMIFS($L$15:$L$114,$E$15:$E$114,V19,$H$15:$H$114,W19,$R$15:$R$114,"Sim")),"")</f>
        <v/>
      </c>
      <c r="AA19" s="15">
        <f>IFERROR(IF(OR(V19="",W19=""),"",COUNTIFS($E$15:$E$114,V19,$H$15:$H$114,W19,$R$15:$R$114,"Sim")),"")</f>
        <v/>
      </c>
      <c r="AB19" s="15">
        <f>IFERROR(IF(AND(V19="",W19=""),"",IF(OR(V19="",W19=""),"Por preencher",IF(AC19="Duplicado","Duplicado",IF(AA19=0,"Sem movimentos preparados","Consolidado")))),"Rever")</f>
        <v/>
      </c>
      <c r="AC19" s="15">
        <f>IFERROR(IF(OR(V19="",W19=""),"",IF(COUNTIFS($V$15:$V$114,V19,$W$15:$W$114,W19)&gt;1,"Duplicado","")),"")</f>
        <v/>
      </c>
    </row>
    <row r="20" ht="30" customHeight="1">
      <c r="A20" s="15">
        <f>IF(E20="","",ROW()-14)</f>
        <v/>
      </c>
      <c r="B20" s="36" t="n">
        <v>46108</v>
      </c>
      <c r="C20" s="17" t="inlineStr">
        <is>
          <t>FT 2026/006</t>
        </is>
      </c>
      <c r="D20" s="17" t="inlineStr">
        <is>
          <t>Pedro Lemos</t>
        </is>
      </c>
      <c r="E20" s="17" t="inlineStr">
        <is>
          <t>900000006</t>
        </is>
      </c>
      <c r="F20" s="18" t="inlineStr">
        <is>
          <t>Residente em Portugal</t>
        </is>
      </c>
      <c r="G20" s="18" t="inlineStr">
        <is>
          <t>Portugal</t>
        </is>
      </c>
      <c r="H20" s="17" t="inlineStr">
        <is>
          <t>A confirmar nas instruções oficiais</t>
        </is>
      </c>
      <c r="I20" s="17" t="inlineStr">
        <is>
          <t>Apoio técnico especializado</t>
        </is>
      </c>
      <c r="J20" s="37" t="n">
        <v>1450</v>
      </c>
      <c r="K20" s="37" t="n">
        <v>217.5</v>
      </c>
      <c r="L20" s="37" t="n">
        <v>0</v>
      </c>
      <c r="M20" s="18" t="inlineStr">
        <is>
          <t>Rever</t>
        </is>
      </c>
      <c r="N20" s="18" t="inlineStr">
        <is>
          <t>A confirmar</t>
        </is>
      </c>
      <c r="O20" s="17" t="inlineStr">
        <is>
          <t>Confirmar código aplicável</t>
        </is>
      </c>
      <c r="P20" s="20">
        <f>IFERROR(IF(OR(E20="",H20=""),"",E20&amp;"|"&amp;H20),"")</f>
        <v/>
      </c>
      <c r="Q20" s="15">
        <f>IFERROR(IF(COUNTA(B20:O20)=0,"",IF(COUNTA(B20,D20,E20,F20,G20,H20,J20,M20,N20)&lt;9,"Dados incompletos",IF(M20="Excluir","Excluído",IF(F20&lt;&gt;"Residente em Portugal","Rever residência",IF(G20&lt;&gt;"Portugal","Rever país de residência",IF(H20="A confirmar nas instruções oficiais","Rever código",IF(AND(M20="A incluir",N20="Confirmado"),"Pronto","Rever"))))))),"Rever")</f>
        <v/>
      </c>
      <c r="R20" s="15">
        <f>IFERROR(IF(Q20="","",IF(Q20="Pronto","Sim","Não")),"")</f>
        <v/>
      </c>
      <c r="S20" s="15">
        <f>IFERROR(IF(C20="","",IF(COUNTIF($C$15:$C$114,C20)&gt;1,"Documento repetido","")),"")</f>
        <v/>
      </c>
      <c r="T20" s="15">
        <f>IF(V20="","",ROW()-14)</f>
        <v/>
      </c>
      <c r="U20" s="15">
        <f>IFERROR(IF(V20="","",INDEX($D$15:$D$114,MATCH(V20,$E$15:$E$114,0))),"NIF não encontrado")</f>
        <v/>
      </c>
      <c r="V20" s="17" t="n"/>
      <c r="W20" s="17" t="n"/>
      <c r="X20" s="38">
        <f>IFERROR(IF(OR(V20="",W20=""),"",SUMIFS($J$15:$J$114,$E$15:$E$114,V20,$H$15:$H$114,W20,$R$15:$R$114,"Sim")),"")</f>
        <v/>
      </c>
      <c r="Y20" s="38">
        <f>IFERROR(IF(OR(V20="",W20=""),"",SUMIFS($K$15:$K$114,$E$15:$E$114,V20,$H$15:$H$114,W20,$R$15:$R$114,"Sim")),"")</f>
        <v/>
      </c>
      <c r="Z20" s="38">
        <f>IFERROR(IF(OR(V20="",W20=""),"",SUMIFS($L$15:$L$114,$E$15:$E$114,V20,$H$15:$H$114,W20,$R$15:$R$114,"Sim")),"")</f>
        <v/>
      </c>
      <c r="AA20" s="15">
        <f>IFERROR(IF(OR(V20="",W20=""),"",COUNTIFS($E$15:$E$114,V20,$H$15:$H$114,W20,$R$15:$R$114,"Sim")),"")</f>
        <v/>
      </c>
      <c r="AB20" s="15">
        <f>IFERROR(IF(AND(V20="",W20=""),"",IF(OR(V20="",W20=""),"Por preencher",IF(AC20="Duplicado","Duplicado",IF(AA20=0,"Sem movimentos preparados","Consolidado")))),"Rever")</f>
        <v/>
      </c>
      <c r="AC20" s="15">
        <f>IFERROR(IF(OR(V20="",W20=""),"",IF(COUNTIFS($V$15:$V$114,V20,$W$15:$W$114,W20)&gt;1,"Duplicado","")),"")</f>
        <v/>
      </c>
    </row>
    <row r="21" ht="30" customHeight="1">
      <c r="A21" s="15">
        <f>IF(E21="","",ROW()-14)</f>
        <v/>
      </c>
      <c r="B21" s="36" t="n">
        <v>46121</v>
      </c>
      <c r="C21" s="17" t="inlineStr">
        <is>
          <t>FT 2026/007</t>
        </is>
      </c>
      <c r="D21" s="17" t="inlineStr">
        <is>
          <t>Carla Neves</t>
        </is>
      </c>
      <c r="E21" s="17" t="inlineStr">
        <is>
          <t>900000007</t>
        </is>
      </c>
      <c r="F21" s="18" t="inlineStr">
        <is>
          <t>Residente em Portugal</t>
        </is>
      </c>
      <c r="G21" s="18" t="inlineStr">
        <is>
          <t>Portugal</t>
        </is>
      </c>
      <c r="H21" s="17" t="inlineStr">
        <is>
          <t>A confirmar nas instruções oficiais</t>
        </is>
      </c>
      <c r="I21" s="17" t="inlineStr">
        <is>
          <t>Produção de conteúdos</t>
        </is>
      </c>
      <c r="J21" s="37" t="n">
        <v>720</v>
      </c>
      <c r="K21" s="37" t="n">
        <v>0</v>
      </c>
      <c r="L21" s="37" t="n">
        <v>0</v>
      </c>
      <c r="M21" s="18" t="inlineStr">
        <is>
          <t>Rever</t>
        </is>
      </c>
      <c r="N21" s="18" t="inlineStr">
        <is>
          <t>A confirmar</t>
        </is>
      </c>
      <c r="O21" s="17" t="inlineStr">
        <is>
          <t>Sem decisão final</t>
        </is>
      </c>
      <c r="P21" s="20">
        <f>IFERROR(IF(OR(E21="",H21=""),"",E21&amp;"|"&amp;H21),"")</f>
        <v/>
      </c>
      <c r="Q21" s="15">
        <f>IFERROR(IF(COUNTA(B21:O21)=0,"",IF(COUNTA(B21,D21,E21,F21,G21,H21,J21,M21,N21)&lt;9,"Dados incompletos",IF(M21="Excluir","Excluído",IF(F21&lt;&gt;"Residente em Portugal","Rever residência",IF(G21&lt;&gt;"Portugal","Rever país de residência",IF(H21="A confirmar nas instruções oficiais","Rever código",IF(AND(M21="A incluir",N21="Confirmado"),"Pronto","Rever"))))))),"Rever")</f>
        <v/>
      </c>
      <c r="R21" s="15">
        <f>IFERROR(IF(Q21="","",IF(Q21="Pronto","Sim","Não")),"")</f>
        <v/>
      </c>
      <c r="S21" s="15">
        <f>IFERROR(IF(C21="","",IF(COUNTIF($C$15:$C$114,C21)&gt;1,"Documento repetido","")),"")</f>
        <v/>
      </c>
      <c r="T21" s="15">
        <f>IF(V21="","",ROW()-14)</f>
        <v/>
      </c>
      <c r="U21" s="15">
        <f>IFERROR(IF(V21="","",INDEX($D$15:$D$114,MATCH(V21,$E$15:$E$114,0))),"NIF não encontrado")</f>
        <v/>
      </c>
      <c r="V21" s="17" t="n"/>
      <c r="W21" s="17" t="n"/>
      <c r="X21" s="38">
        <f>IFERROR(IF(OR(V21="",W21=""),"",SUMIFS($J$15:$J$114,$E$15:$E$114,V21,$H$15:$H$114,W21,$R$15:$R$114,"Sim")),"")</f>
        <v/>
      </c>
      <c r="Y21" s="38">
        <f>IFERROR(IF(OR(V21="",W21=""),"",SUMIFS($K$15:$K$114,$E$15:$E$114,V21,$H$15:$H$114,W21,$R$15:$R$114,"Sim")),"")</f>
        <v/>
      </c>
      <c r="Z21" s="38">
        <f>IFERROR(IF(OR(V21="",W21=""),"",SUMIFS($L$15:$L$114,$E$15:$E$114,V21,$H$15:$H$114,W21,$R$15:$R$114,"Sim")),"")</f>
        <v/>
      </c>
      <c r="AA21" s="15">
        <f>IFERROR(IF(OR(V21="",W21=""),"",COUNTIFS($E$15:$E$114,V21,$H$15:$H$114,W21,$R$15:$R$114,"Sim")),"")</f>
        <v/>
      </c>
      <c r="AB21" s="15">
        <f>IFERROR(IF(AND(V21="",W21=""),"",IF(OR(V21="",W21=""),"Por preencher",IF(AC21="Duplicado","Duplicado",IF(AA21=0,"Sem movimentos preparados","Consolidado")))),"Rever")</f>
        <v/>
      </c>
      <c r="AC21" s="15">
        <f>IFERROR(IF(OR(V21="",W21=""),"",IF(COUNTIFS($V$15:$V$114,V21,$W$15:$W$114,W21)&gt;1,"Duplicado","")),"")</f>
        <v/>
      </c>
    </row>
    <row r="22" ht="30" customHeight="1">
      <c r="A22" s="15">
        <f>IF(E22="","",ROW()-14)</f>
        <v/>
      </c>
      <c r="B22" s="36" t="n">
        <v>46128</v>
      </c>
      <c r="C22" s="17" t="inlineStr">
        <is>
          <t>FT 2026/008</t>
        </is>
      </c>
      <c r="D22" s="17" t="inlineStr">
        <is>
          <t>André Pires</t>
        </is>
      </c>
      <c r="E22" s="17" t="inlineStr">
        <is>
          <t>900000008</t>
        </is>
      </c>
      <c r="F22" s="18" t="inlineStr">
        <is>
          <t>Residente em Portugal</t>
        </is>
      </c>
      <c r="G22" s="18" t="inlineStr">
        <is>
          <t>Portugal</t>
        </is>
      </c>
      <c r="H22" s="17" t="inlineStr">
        <is>
          <t>A confirmar nas instruções oficiais</t>
        </is>
      </c>
      <c r="I22" s="17" t="inlineStr">
        <is>
          <t>Serviços de gestão de projecto</t>
        </is>
      </c>
      <c r="J22" s="37" t="n">
        <v>3150</v>
      </c>
      <c r="K22" s="37" t="n">
        <v>472.5</v>
      </c>
      <c r="L22" s="37" t="n">
        <v>0</v>
      </c>
      <c r="M22" s="18" t="inlineStr">
        <is>
          <t>Rever</t>
        </is>
      </c>
      <c r="N22" s="18" t="inlineStr">
        <is>
          <t>A confirmar</t>
        </is>
      </c>
      <c r="O22" s="17" t="inlineStr">
        <is>
          <t>Confirmar fonte oficial</t>
        </is>
      </c>
      <c r="P22" s="20">
        <f>IFERROR(IF(OR(E22="",H22=""),"",E22&amp;"|"&amp;H22),"")</f>
        <v/>
      </c>
      <c r="Q22" s="15">
        <f>IFERROR(IF(COUNTA(B22:O22)=0,"",IF(COUNTA(B22,D22,E22,F22,G22,H22,J22,M22,N22)&lt;9,"Dados incompletos",IF(M22="Excluir","Excluído",IF(F22&lt;&gt;"Residente em Portugal","Rever residência",IF(G22&lt;&gt;"Portugal","Rever país de residência",IF(H22="A confirmar nas instruções oficiais","Rever código",IF(AND(M22="A incluir",N22="Confirmado"),"Pronto","Rever"))))))),"Rever")</f>
        <v/>
      </c>
      <c r="R22" s="15">
        <f>IFERROR(IF(Q22="","",IF(Q22="Pronto","Sim","Não")),"")</f>
        <v/>
      </c>
      <c r="S22" s="15">
        <f>IFERROR(IF(C22="","",IF(COUNTIF($C$15:$C$114,C22)&gt;1,"Documento repetido","")),"")</f>
        <v/>
      </c>
      <c r="T22" s="15">
        <f>IF(V22="","",ROW()-14)</f>
        <v/>
      </c>
      <c r="U22" s="15">
        <f>IFERROR(IF(V22="","",INDEX($D$15:$D$114,MATCH(V22,$E$15:$E$114,0))),"NIF não encontrado")</f>
        <v/>
      </c>
      <c r="V22" s="17" t="n"/>
      <c r="W22" s="17" t="n"/>
      <c r="X22" s="38">
        <f>IFERROR(IF(OR(V22="",W22=""),"",SUMIFS($J$15:$J$114,$E$15:$E$114,V22,$H$15:$H$114,W22,$R$15:$R$114,"Sim")),"")</f>
        <v/>
      </c>
      <c r="Y22" s="38">
        <f>IFERROR(IF(OR(V22="",W22=""),"",SUMIFS($K$15:$K$114,$E$15:$E$114,V22,$H$15:$H$114,W22,$R$15:$R$114,"Sim")),"")</f>
        <v/>
      </c>
      <c r="Z22" s="38">
        <f>IFERROR(IF(OR(V22="",W22=""),"",SUMIFS($L$15:$L$114,$E$15:$E$114,V22,$H$15:$H$114,W22,$R$15:$R$114,"Sim")),"")</f>
        <v/>
      </c>
      <c r="AA22" s="15">
        <f>IFERROR(IF(OR(V22="",W22=""),"",COUNTIFS($E$15:$E$114,V22,$H$15:$H$114,W22,$R$15:$R$114,"Sim")),"")</f>
        <v/>
      </c>
      <c r="AB22" s="15">
        <f>IFERROR(IF(AND(V22="",W22=""),"",IF(OR(V22="",W22=""),"Por preencher",IF(AC22="Duplicado","Duplicado",IF(AA22=0,"Sem movimentos preparados","Consolidado")))),"Rever")</f>
        <v/>
      </c>
      <c r="AC22" s="15">
        <f>IFERROR(IF(OR(V22="",W22=""),"",IF(COUNTIFS($V$15:$V$114,V22,$W$15:$W$114,W22)&gt;1,"Duplicado","")),"")</f>
        <v/>
      </c>
    </row>
    <row r="23" ht="30" customHeight="1">
      <c r="A23" s="15">
        <f>IF(E23="","",ROW()-14)</f>
        <v/>
      </c>
      <c r="B23" s="36" t="n">
        <v>46141</v>
      </c>
      <c r="C23" s="17" t="inlineStr">
        <is>
          <t>FT 2026/009</t>
        </is>
      </c>
      <c r="D23" s="17" t="inlineStr">
        <is>
          <t>Eduardo Lopes</t>
        </is>
      </c>
      <c r="E23" s="17" t="inlineStr">
        <is>
          <t>900000009</t>
        </is>
      </c>
      <c r="F23" s="18" t="inlineStr">
        <is>
          <t>Não residente</t>
        </is>
      </c>
      <c r="G23" s="18" t="inlineStr">
        <is>
          <t>Outro</t>
        </is>
      </c>
      <c r="H23" s="17" t="inlineStr">
        <is>
          <t>A confirmar nas instruções oficiais</t>
        </is>
      </c>
      <c r="I23" s="17" t="inlineStr">
        <is>
          <t>Consultoria pontual</t>
        </is>
      </c>
      <c r="J23" s="37" t="n">
        <v>1100</v>
      </c>
      <c r="K23" s="37" t="n">
        <v>0</v>
      </c>
      <c r="L23" s="37" t="n">
        <v>0</v>
      </c>
      <c r="M23" s="18" t="inlineStr">
        <is>
          <t>Excluir</t>
        </is>
      </c>
      <c r="N23" s="18" t="inlineStr">
        <is>
          <t>Não aplicável</t>
        </is>
      </c>
      <c r="O23" s="17" t="inlineStr">
        <is>
          <t>Exemplo de movimento fora do âmbito operacional deste mapa</t>
        </is>
      </c>
      <c r="P23" s="20">
        <f>IFERROR(IF(OR(E23="",H23=""),"",E23&amp;"|"&amp;H23),"")</f>
        <v/>
      </c>
      <c r="Q23" s="15">
        <f>IFERROR(IF(COUNTA(B23:O23)=0,"",IF(COUNTA(B23,D23,E23,F23,G23,H23,J23,M23,N23)&lt;9,"Dados incompletos",IF(M23="Excluir","Excluído",IF(F23&lt;&gt;"Residente em Portugal","Rever residência",IF(G23&lt;&gt;"Portugal","Rever país de residência",IF(H23="A confirmar nas instruções oficiais","Rever código",IF(AND(M23="A incluir",N23="Confirmado"),"Pronto","Rever"))))))),"Rever")</f>
        <v/>
      </c>
      <c r="R23" s="15">
        <f>IFERROR(IF(Q23="","",IF(Q23="Pronto","Sim","Não")),"")</f>
        <v/>
      </c>
      <c r="S23" s="15">
        <f>IFERROR(IF(C23="","",IF(COUNTIF($C$15:$C$114,C23)&gt;1,"Documento repetido","")),"")</f>
        <v/>
      </c>
      <c r="T23" s="15">
        <f>IF(V23="","",ROW()-14)</f>
        <v/>
      </c>
      <c r="U23" s="15">
        <f>IFERROR(IF(V23="","",INDEX($D$15:$D$114,MATCH(V23,$E$15:$E$114,0))),"NIF não encontrado")</f>
        <v/>
      </c>
      <c r="V23" s="17" t="n"/>
      <c r="W23" s="17" t="n"/>
      <c r="X23" s="38">
        <f>IFERROR(IF(OR(V23="",W23=""),"",SUMIFS($J$15:$J$114,$E$15:$E$114,V23,$H$15:$H$114,W23,$R$15:$R$114,"Sim")),"")</f>
        <v/>
      </c>
      <c r="Y23" s="38">
        <f>IFERROR(IF(OR(V23="",W23=""),"",SUMIFS($K$15:$K$114,$E$15:$E$114,V23,$H$15:$H$114,W23,$R$15:$R$114,"Sim")),"")</f>
        <v/>
      </c>
      <c r="Z23" s="38">
        <f>IFERROR(IF(OR(V23="",W23=""),"",SUMIFS($L$15:$L$114,$E$15:$E$114,V23,$H$15:$H$114,W23,$R$15:$R$114,"Sim")),"")</f>
        <v/>
      </c>
      <c r="AA23" s="15">
        <f>IFERROR(IF(OR(V23="",W23=""),"",COUNTIFS($E$15:$E$114,V23,$H$15:$H$114,W23,$R$15:$R$114,"Sim")),"")</f>
        <v/>
      </c>
      <c r="AB23" s="15">
        <f>IFERROR(IF(AND(V23="",W23=""),"",IF(OR(V23="",W23=""),"Por preencher",IF(AC23="Duplicado","Duplicado",IF(AA23=0,"Sem movimentos preparados","Consolidado")))),"Rever")</f>
        <v/>
      </c>
      <c r="AC23" s="15">
        <f>IFERROR(IF(OR(V23="",W23=""),"",IF(COUNTIFS($V$15:$V$114,V23,$W$15:$W$114,W23)&gt;1,"Duplicado","")),"")</f>
        <v/>
      </c>
    </row>
    <row r="24" ht="30" customHeight="1">
      <c r="A24" s="15">
        <f>IF(E24="","",ROW()-14)</f>
        <v/>
      </c>
      <c r="B24" s="36" t="n"/>
      <c r="C24" s="17" t="n"/>
      <c r="D24" s="17" t="n"/>
      <c r="E24" s="17" t="n"/>
      <c r="F24" s="18" t="n"/>
      <c r="G24" s="18" t="n"/>
      <c r="H24" s="17" t="n"/>
      <c r="I24" s="17" t="n"/>
      <c r="J24" s="37" t="n"/>
      <c r="K24" s="37" t="n"/>
      <c r="L24" s="37" t="n"/>
      <c r="M24" s="18" t="n"/>
      <c r="N24" s="18" t="n"/>
      <c r="O24" s="17" t="n"/>
      <c r="P24" s="20">
        <f>IFERROR(IF(OR(E24="",H24=""),"",E24&amp;"|"&amp;H24),"")</f>
        <v/>
      </c>
      <c r="Q24" s="15">
        <f>IFERROR(IF(COUNTA(B24:O24)=0,"",IF(COUNTA(B24,D24,E24,F24,G24,H24,J24,M24,N24)&lt;9,"Dados incompletos",IF(M24="Excluir","Excluído",IF(F24&lt;&gt;"Residente em Portugal","Rever residência",IF(G24&lt;&gt;"Portugal","Rever país de residência",IF(H24="A confirmar nas instruções oficiais","Rever código",IF(AND(M24="A incluir",N24="Confirmado"),"Pronto","Rever"))))))),"Rever")</f>
        <v/>
      </c>
      <c r="R24" s="15">
        <f>IFERROR(IF(Q24="","",IF(Q24="Pronto","Sim","Não")),"")</f>
        <v/>
      </c>
      <c r="S24" s="15">
        <f>IFERROR(IF(C24="","",IF(COUNTIF($C$15:$C$114,C24)&gt;1,"Documento repetido","")),"")</f>
        <v/>
      </c>
      <c r="T24" s="15">
        <f>IF(V24="","",ROW()-14)</f>
        <v/>
      </c>
      <c r="U24" s="15">
        <f>IFERROR(IF(V24="","",INDEX($D$15:$D$114,MATCH(V24,$E$15:$E$114,0))),"NIF não encontrado")</f>
        <v/>
      </c>
      <c r="V24" s="17" t="n"/>
      <c r="W24" s="17" t="n"/>
      <c r="X24" s="38">
        <f>IFERROR(IF(OR(V24="",W24=""),"",SUMIFS($J$15:$J$114,$E$15:$E$114,V24,$H$15:$H$114,W24,$R$15:$R$114,"Sim")),"")</f>
        <v/>
      </c>
      <c r="Y24" s="38">
        <f>IFERROR(IF(OR(V24="",W24=""),"",SUMIFS($K$15:$K$114,$E$15:$E$114,V24,$H$15:$H$114,W24,$R$15:$R$114,"Sim")),"")</f>
        <v/>
      </c>
      <c r="Z24" s="38">
        <f>IFERROR(IF(OR(V24="",W24=""),"",SUMIFS($L$15:$L$114,$E$15:$E$114,V24,$H$15:$H$114,W24,$R$15:$R$114,"Sim")),"")</f>
        <v/>
      </c>
      <c r="AA24" s="15">
        <f>IFERROR(IF(OR(V24="",W24=""),"",COUNTIFS($E$15:$E$114,V24,$H$15:$H$114,W24,$R$15:$R$114,"Sim")),"")</f>
        <v/>
      </c>
      <c r="AB24" s="15">
        <f>IFERROR(IF(AND(V24="",W24=""),"",IF(OR(V24="",W24=""),"Por preencher",IF(AC24="Duplicado","Duplicado",IF(AA24=0,"Sem movimentos preparados","Consolidado")))),"Rever")</f>
        <v/>
      </c>
      <c r="AC24" s="15">
        <f>IFERROR(IF(OR(V24="",W24=""),"",IF(COUNTIFS($V$15:$V$114,V24,$W$15:$W$114,W24)&gt;1,"Duplicado","")),"")</f>
        <v/>
      </c>
    </row>
    <row r="25" ht="30" customHeight="1">
      <c r="A25" s="15">
        <f>IF(E25="","",ROW()-14)</f>
        <v/>
      </c>
      <c r="B25" s="36" t="n"/>
      <c r="C25" s="17" t="n"/>
      <c r="D25" s="17" t="n"/>
      <c r="E25" s="17" t="n"/>
      <c r="F25" s="18" t="n"/>
      <c r="G25" s="18" t="n"/>
      <c r="H25" s="17" t="n"/>
      <c r="I25" s="17" t="n"/>
      <c r="J25" s="37" t="n"/>
      <c r="K25" s="37" t="n"/>
      <c r="L25" s="37" t="n"/>
      <c r="M25" s="18" t="n"/>
      <c r="N25" s="18" t="n"/>
      <c r="O25" s="17" t="n"/>
      <c r="P25" s="20">
        <f>IFERROR(IF(OR(E25="",H25=""),"",E25&amp;"|"&amp;H25),"")</f>
        <v/>
      </c>
      <c r="Q25" s="15">
        <f>IFERROR(IF(COUNTA(B25:O25)=0,"",IF(COUNTA(B25,D25,E25,F25,G25,H25,J25,M25,N25)&lt;9,"Dados incompletos",IF(M25="Excluir","Excluído",IF(F25&lt;&gt;"Residente em Portugal","Rever residência",IF(G25&lt;&gt;"Portugal","Rever país de residência",IF(H25="A confirmar nas instruções oficiais","Rever código",IF(AND(M25="A incluir",N25="Confirmado"),"Pronto","Rever"))))))),"Rever")</f>
        <v/>
      </c>
      <c r="R25" s="15">
        <f>IFERROR(IF(Q25="","",IF(Q25="Pronto","Sim","Não")),"")</f>
        <v/>
      </c>
      <c r="S25" s="15">
        <f>IFERROR(IF(C25="","",IF(COUNTIF($C$15:$C$114,C25)&gt;1,"Documento repetido","")),"")</f>
        <v/>
      </c>
      <c r="T25" s="15">
        <f>IF(V25="","",ROW()-14)</f>
        <v/>
      </c>
      <c r="U25" s="15">
        <f>IFERROR(IF(V25="","",INDEX($D$15:$D$114,MATCH(V25,$E$15:$E$114,0))),"NIF não encontrado")</f>
        <v/>
      </c>
      <c r="V25" s="17" t="n"/>
      <c r="W25" s="17" t="n"/>
      <c r="X25" s="38">
        <f>IFERROR(IF(OR(V25="",W25=""),"",SUMIFS($J$15:$J$114,$E$15:$E$114,V25,$H$15:$H$114,W25,$R$15:$R$114,"Sim")),"")</f>
        <v/>
      </c>
      <c r="Y25" s="38">
        <f>IFERROR(IF(OR(V25="",W25=""),"",SUMIFS($K$15:$K$114,$E$15:$E$114,V25,$H$15:$H$114,W25,$R$15:$R$114,"Sim")),"")</f>
        <v/>
      </c>
      <c r="Z25" s="38">
        <f>IFERROR(IF(OR(V25="",W25=""),"",SUMIFS($L$15:$L$114,$E$15:$E$114,V25,$H$15:$H$114,W25,$R$15:$R$114,"Sim")),"")</f>
        <v/>
      </c>
      <c r="AA25" s="15">
        <f>IFERROR(IF(OR(V25="",W25=""),"",COUNTIFS($E$15:$E$114,V25,$H$15:$H$114,W25,$R$15:$R$114,"Sim")),"")</f>
        <v/>
      </c>
      <c r="AB25" s="15">
        <f>IFERROR(IF(AND(V25="",W25=""),"",IF(OR(V25="",W25=""),"Por preencher",IF(AC25="Duplicado","Duplicado",IF(AA25=0,"Sem movimentos preparados","Consolidado")))),"Rever")</f>
        <v/>
      </c>
      <c r="AC25" s="15">
        <f>IFERROR(IF(OR(V25="",W25=""),"",IF(COUNTIFS($V$15:$V$114,V25,$W$15:$W$114,W25)&gt;1,"Duplicado","")),"")</f>
        <v/>
      </c>
    </row>
    <row r="26" ht="30" customHeight="1">
      <c r="A26" s="15">
        <f>IF(E26="","",ROW()-14)</f>
        <v/>
      </c>
      <c r="B26" s="36" t="n"/>
      <c r="C26" s="17" t="n"/>
      <c r="D26" s="17" t="n"/>
      <c r="E26" s="17" t="n"/>
      <c r="F26" s="18" t="n"/>
      <c r="G26" s="18" t="n"/>
      <c r="H26" s="17" t="n"/>
      <c r="I26" s="17" t="n"/>
      <c r="J26" s="37" t="n"/>
      <c r="K26" s="37" t="n"/>
      <c r="L26" s="37" t="n"/>
      <c r="M26" s="18" t="n"/>
      <c r="N26" s="18" t="n"/>
      <c r="O26" s="17" t="n"/>
      <c r="P26" s="20">
        <f>IFERROR(IF(OR(E26="",H26=""),"",E26&amp;"|"&amp;H26),"")</f>
        <v/>
      </c>
      <c r="Q26" s="15">
        <f>IFERROR(IF(COUNTA(B26:O26)=0,"",IF(COUNTA(B26,D26,E26,F26,G26,H26,J26,M26,N26)&lt;9,"Dados incompletos",IF(M26="Excluir","Excluído",IF(F26&lt;&gt;"Residente em Portugal","Rever residência",IF(G26&lt;&gt;"Portugal","Rever país de residência",IF(H26="A confirmar nas instruções oficiais","Rever código",IF(AND(M26="A incluir",N26="Confirmado"),"Pronto","Rever"))))))),"Rever")</f>
        <v/>
      </c>
      <c r="R26" s="15">
        <f>IFERROR(IF(Q26="","",IF(Q26="Pronto","Sim","Não")),"")</f>
        <v/>
      </c>
      <c r="S26" s="15">
        <f>IFERROR(IF(C26="","",IF(COUNTIF($C$15:$C$114,C26)&gt;1,"Documento repetido","")),"")</f>
        <v/>
      </c>
      <c r="T26" s="15">
        <f>IF(V26="","",ROW()-14)</f>
        <v/>
      </c>
      <c r="U26" s="15">
        <f>IFERROR(IF(V26="","",INDEX($D$15:$D$114,MATCH(V26,$E$15:$E$114,0))),"NIF não encontrado")</f>
        <v/>
      </c>
      <c r="V26" s="17" t="n"/>
      <c r="W26" s="17" t="n"/>
      <c r="X26" s="38">
        <f>IFERROR(IF(OR(V26="",W26=""),"",SUMIFS($J$15:$J$114,$E$15:$E$114,V26,$H$15:$H$114,W26,$R$15:$R$114,"Sim")),"")</f>
        <v/>
      </c>
      <c r="Y26" s="38">
        <f>IFERROR(IF(OR(V26="",W26=""),"",SUMIFS($K$15:$K$114,$E$15:$E$114,V26,$H$15:$H$114,W26,$R$15:$R$114,"Sim")),"")</f>
        <v/>
      </c>
      <c r="Z26" s="38">
        <f>IFERROR(IF(OR(V26="",W26=""),"",SUMIFS($L$15:$L$114,$E$15:$E$114,V26,$H$15:$H$114,W26,$R$15:$R$114,"Sim")),"")</f>
        <v/>
      </c>
      <c r="AA26" s="15">
        <f>IFERROR(IF(OR(V26="",W26=""),"",COUNTIFS($E$15:$E$114,V26,$H$15:$H$114,W26,$R$15:$R$114,"Sim")),"")</f>
        <v/>
      </c>
      <c r="AB26" s="15">
        <f>IFERROR(IF(AND(V26="",W26=""),"",IF(OR(V26="",W26=""),"Por preencher",IF(AC26="Duplicado","Duplicado",IF(AA26=0,"Sem movimentos preparados","Consolidado")))),"Rever")</f>
        <v/>
      </c>
      <c r="AC26" s="15">
        <f>IFERROR(IF(OR(V26="",W26=""),"",IF(COUNTIFS($V$15:$V$114,V26,$W$15:$W$114,W26)&gt;1,"Duplicado","")),"")</f>
        <v/>
      </c>
    </row>
    <row r="27" ht="30" customHeight="1">
      <c r="A27" s="15">
        <f>IF(E27="","",ROW()-14)</f>
        <v/>
      </c>
      <c r="B27" s="36" t="n"/>
      <c r="C27" s="17" t="n"/>
      <c r="D27" s="17" t="n"/>
      <c r="E27" s="17" t="n"/>
      <c r="F27" s="18" t="n"/>
      <c r="G27" s="18" t="n"/>
      <c r="H27" s="17" t="n"/>
      <c r="I27" s="17" t="n"/>
      <c r="J27" s="37" t="n"/>
      <c r="K27" s="37" t="n"/>
      <c r="L27" s="37" t="n"/>
      <c r="M27" s="18" t="n"/>
      <c r="N27" s="18" t="n"/>
      <c r="O27" s="17" t="n"/>
      <c r="P27" s="20">
        <f>IFERROR(IF(OR(E27="",H27=""),"",E27&amp;"|"&amp;H27),"")</f>
        <v/>
      </c>
      <c r="Q27" s="15">
        <f>IFERROR(IF(COUNTA(B27:O27)=0,"",IF(COUNTA(B27,D27,E27,F27,G27,H27,J27,M27,N27)&lt;9,"Dados incompletos",IF(M27="Excluir","Excluído",IF(F27&lt;&gt;"Residente em Portugal","Rever residência",IF(G27&lt;&gt;"Portugal","Rever país de residência",IF(H27="A confirmar nas instruções oficiais","Rever código",IF(AND(M27="A incluir",N27="Confirmado"),"Pronto","Rever"))))))),"Rever")</f>
        <v/>
      </c>
      <c r="R27" s="15">
        <f>IFERROR(IF(Q27="","",IF(Q27="Pronto","Sim","Não")),"")</f>
        <v/>
      </c>
      <c r="S27" s="15">
        <f>IFERROR(IF(C27="","",IF(COUNTIF($C$15:$C$114,C27)&gt;1,"Documento repetido","")),"")</f>
        <v/>
      </c>
      <c r="T27" s="15">
        <f>IF(V27="","",ROW()-14)</f>
        <v/>
      </c>
      <c r="U27" s="15">
        <f>IFERROR(IF(V27="","",INDEX($D$15:$D$114,MATCH(V27,$E$15:$E$114,0))),"NIF não encontrado")</f>
        <v/>
      </c>
      <c r="V27" s="17" t="n"/>
      <c r="W27" s="17" t="n"/>
      <c r="X27" s="38">
        <f>IFERROR(IF(OR(V27="",W27=""),"",SUMIFS($J$15:$J$114,$E$15:$E$114,V27,$H$15:$H$114,W27,$R$15:$R$114,"Sim")),"")</f>
        <v/>
      </c>
      <c r="Y27" s="38">
        <f>IFERROR(IF(OR(V27="",W27=""),"",SUMIFS($K$15:$K$114,$E$15:$E$114,V27,$H$15:$H$114,W27,$R$15:$R$114,"Sim")),"")</f>
        <v/>
      </c>
      <c r="Z27" s="38">
        <f>IFERROR(IF(OR(V27="",W27=""),"",SUMIFS($L$15:$L$114,$E$15:$E$114,V27,$H$15:$H$114,W27,$R$15:$R$114,"Sim")),"")</f>
        <v/>
      </c>
      <c r="AA27" s="15">
        <f>IFERROR(IF(OR(V27="",W27=""),"",COUNTIFS($E$15:$E$114,V27,$H$15:$H$114,W27,$R$15:$R$114,"Sim")),"")</f>
        <v/>
      </c>
      <c r="AB27" s="15">
        <f>IFERROR(IF(AND(V27="",W27=""),"",IF(OR(V27="",W27=""),"Por preencher",IF(AC27="Duplicado","Duplicado",IF(AA27=0,"Sem movimentos preparados","Consolidado")))),"Rever")</f>
        <v/>
      </c>
      <c r="AC27" s="15">
        <f>IFERROR(IF(OR(V27="",W27=""),"",IF(COUNTIFS($V$15:$V$114,V27,$W$15:$W$114,W27)&gt;1,"Duplicado","")),"")</f>
        <v/>
      </c>
    </row>
    <row r="28" ht="30" customHeight="1">
      <c r="A28" s="15">
        <f>IF(E28="","",ROW()-14)</f>
        <v/>
      </c>
      <c r="B28" s="36" t="n"/>
      <c r="C28" s="17" t="n"/>
      <c r="D28" s="17" t="n"/>
      <c r="E28" s="17" t="n"/>
      <c r="F28" s="18" t="n"/>
      <c r="G28" s="18" t="n"/>
      <c r="H28" s="17" t="n"/>
      <c r="I28" s="17" t="n"/>
      <c r="J28" s="37" t="n"/>
      <c r="K28" s="37" t="n"/>
      <c r="L28" s="37" t="n"/>
      <c r="M28" s="18" t="n"/>
      <c r="N28" s="18" t="n"/>
      <c r="O28" s="17" t="n"/>
      <c r="P28" s="20">
        <f>IFERROR(IF(OR(E28="",H28=""),"",E28&amp;"|"&amp;H28),"")</f>
        <v/>
      </c>
      <c r="Q28" s="15">
        <f>IFERROR(IF(COUNTA(B28:O28)=0,"",IF(COUNTA(B28,D28,E28,F28,G28,H28,J28,M28,N28)&lt;9,"Dados incompletos",IF(M28="Excluir","Excluído",IF(F28&lt;&gt;"Residente em Portugal","Rever residência",IF(G28&lt;&gt;"Portugal","Rever país de residência",IF(H28="A confirmar nas instruções oficiais","Rever código",IF(AND(M28="A incluir",N28="Confirmado"),"Pronto","Rever"))))))),"Rever")</f>
        <v/>
      </c>
      <c r="R28" s="15">
        <f>IFERROR(IF(Q28="","",IF(Q28="Pronto","Sim","Não")),"")</f>
        <v/>
      </c>
      <c r="S28" s="15">
        <f>IFERROR(IF(C28="","",IF(COUNTIF($C$15:$C$114,C28)&gt;1,"Documento repetido","")),"")</f>
        <v/>
      </c>
      <c r="T28" s="15">
        <f>IF(V28="","",ROW()-14)</f>
        <v/>
      </c>
      <c r="U28" s="15">
        <f>IFERROR(IF(V28="","",INDEX($D$15:$D$114,MATCH(V28,$E$15:$E$114,0))),"NIF não encontrado")</f>
        <v/>
      </c>
      <c r="V28" s="17" t="n"/>
      <c r="W28" s="17" t="n"/>
      <c r="X28" s="38">
        <f>IFERROR(IF(OR(V28="",W28=""),"",SUMIFS($J$15:$J$114,$E$15:$E$114,V28,$H$15:$H$114,W28,$R$15:$R$114,"Sim")),"")</f>
        <v/>
      </c>
      <c r="Y28" s="38">
        <f>IFERROR(IF(OR(V28="",W28=""),"",SUMIFS($K$15:$K$114,$E$15:$E$114,V28,$H$15:$H$114,W28,$R$15:$R$114,"Sim")),"")</f>
        <v/>
      </c>
      <c r="Z28" s="38">
        <f>IFERROR(IF(OR(V28="",W28=""),"",SUMIFS($L$15:$L$114,$E$15:$E$114,V28,$H$15:$H$114,W28,$R$15:$R$114,"Sim")),"")</f>
        <v/>
      </c>
      <c r="AA28" s="15">
        <f>IFERROR(IF(OR(V28="",W28=""),"",COUNTIFS($E$15:$E$114,V28,$H$15:$H$114,W28,$R$15:$R$114,"Sim")),"")</f>
        <v/>
      </c>
      <c r="AB28" s="15">
        <f>IFERROR(IF(AND(V28="",W28=""),"",IF(OR(V28="",W28=""),"Por preencher",IF(AC28="Duplicado","Duplicado",IF(AA28=0,"Sem movimentos preparados","Consolidado")))),"Rever")</f>
        <v/>
      </c>
      <c r="AC28" s="15">
        <f>IFERROR(IF(OR(V28="",W28=""),"",IF(COUNTIFS($V$15:$V$114,V28,$W$15:$W$114,W28)&gt;1,"Duplicado","")),"")</f>
        <v/>
      </c>
    </row>
    <row r="29" ht="30" customHeight="1">
      <c r="A29" s="15">
        <f>IF(E29="","",ROW()-14)</f>
        <v/>
      </c>
      <c r="B29" s="36" t="n"/>
      <c r="C29" s="17" t="n"/>
      <c r="D29" s="17" t="n"/>
      <c r="E29" s="17" t="n"/>
      <c r="F29" s="18" t="n"/>
      <c r="G29" s="18" t="n"/>
      <c r="H29" s="17" t="n"/>
      <c r="I29" s="17" t="n"/>
      <c r="J29" s="37" t="n"/>
      <c r="K29" s="37" t="n"/>
      <c r="L29" s="37" t="n"/>
      <c r="M29" s="18" t="n"/>
      <c r="N29" s="18" t="n"/>
      <c r="O29" s="17" t="n"/>
      <c r="P29" s="20">
        <f>IFERROR(IF(OR(E29="",H29=""),"",E29&amp;"|"&amp;H29),"")</f>
        <v/>
      </c>
      <c r="Q29" s="15">
        <f>IFERROR(IF(COUNTA(B29:O29)=0,"",IF(COUNTA(B29,D29,E29,F29,G29,H29,J29,M29,N29)&lt;9,"Dados incompletos",IF(M29="Excluir","Excluído",IF(F29&lt;&gt;"Residente em Portugal","Rever residência",IF(G29&lt;&gt;"Portugal","Rever país de residência",IF(H29="A confirmar nas instruções oficiais","Rever código",IF(AND(M29="A incluir",N29="Confirmado"),"Pronto","Rever"))))))),"Rever")</f>
        <v/>
      </c>
      <c r="R29" s="15">
        <f>IFERROR(IF(Q29="","",IF(Q29="Pronto","Sim","Não")),"")</f>
        <v/>
      </c>
      <c r="S29" s="15">
        <f>IFERROR(IF(C29="","",IF(COUNTIF($C$15:$C$114,C29)&gt;1,"Documento repetido","")),"")</f>
        <v/>
      </c>
      <c r="T29" s="15">
        <f>IF(V29="","",ROW()-14)</f>
        <v/>
      </c>
      <c r="U29" s="15">
        <f>IFERROR(IF(V29="","",INDEX($D$15:$D$114,MATCH(V29,$E$15:$E$114,0))),"NIF não encontrado")</f>
        <v/>
      </c>
      <c r="V29" s="17" t="n"/>
      <c r="W29" s="17" t="n"/>
      <c r="X29" s="38">
        <f>IFERROR(IF(OR(V29="",W29=""),"",SUMIFS($J$15:$J$114,$E$15:$E$114,V29,$H$15:$H$114,W29,$R$15:$R$114,"Sim")),"")</f>
        <v/>
      </c>
      <c r="Y29" s="38">
        <f>IFERROR(IF(OR(V29="",W29=""),"",SUMIFS($K$15:$K$114,$E$15:$E$114,V29,$H$15:$H$114,W29,$R$15:$R$114,"Sim")),"")</f>
        <v/>
      </c>
      <c r="Z29" s="38">
        <f>IFERROR(IF(OR(V29="",W29=""),"",SUMIFS($L$15:$L$114,$E$15:$E$114,V29,$H$15:$H$114,W29,$R$15:$R$114,"Sim")),"")</f>
        <v/>
      </c>
      <c r="AA29" s="15">
        <f>IFERROR(IF(OR(V29="",W29=""),"",COUNTIFS($E$15:$E$114,V29,$H$15:$H$114,W29,$R$15:$R$114,"Sim")),"")</f>
        <v/>
      </c>
      <c r="AB29" s="15">
        <f>IFERROR(IF(AND(V29="",W29=""),"",IF(OR(V29="",W29=""),"Por preencher",IF(AC29="Duplicado","Duplicado",IF(AA29=0,"Sem movimentos preparados","Consolidado")))),"Rever")</f>
        <v/>
      </c>
      <c r="AC29" s="15">
        <f>IFERROR(IF(OR(V29="",W29=""),"",IF(COUNTIFS($V$15:$V$114,V29,$W$15:$W$114,W29)&gt;1,"Duplicado","")),"")</f>
        <v/>
      </c>
    </row>
    <row r="30" ht="30" customHeight="1">
      <c r="A30" s="15">
        <f>IF(E30="","",ROW()-14)</f>
        <v/>
      </c>
      <c r="B30" s="36" t="n"/>
      <c r="C30" s="17" t="n"/>
      <c r="D30" s="17" t="n"/>
      <c r="E30" s="17" t="n"/>
      <c r="F30" s="18" t="n"/>
      <c r="G30" s="18" t="n"/>
      <c r="H30" s="17" t="n"/>
      <c r="I30" s="17" t="n"/>
      <c r="J30" s="37" t="n"/>
      <c r="K30" s="37" t="n"/>
      <c r="L30" s="37" t="n"/>
      <c r="M30" s="18" t="n"/>
      <c r="N30" s="18" t="n"/>
      <c r="O30" s="17" t="n"/>
      <c r="P30" s="20">
        <f>IFERROR(IF(OR(E30="",H30=""),"",E30&amp;"|"&amp;H30),"")</f>
        <v/>
      </c>
      <c r="Q30" s="15">
        <f>IFERROR(IF(COUNTA(B30:O30)=0,"",IF(COUNTA(B30,D30,E30,F30,G30,H30,J30,M30,N30)&lt;9,"Dados incompletos",IF(M30="Excluir","Excluído",IF(F30&lt;&gt;"Residente em Portugal","Rever residência",IF(G30&lt;&gt;"Portugal","Rever país de residência",IF(H30="A confirmar nas instruções oficiais","Rever código",IF(AND(M30="A incluir",N30="Confirmado"),"Pronto","Rever"))))))),"Rever")</f>
        <v/>
      </c>
      <c r="R30" s="15">
        <f>IFERROR(IF(Q30="","",IF(Q30="Pronto","Sim","Não")),"")</f>
        <v/>
      </c>
      <c r="S30" s="15">
        <f>IFERROR(IF(C30="","",IF(COUNTIF($C$15:$C$114,C30)&gt;1,"Documento repetido","")),"")</f>
        <v/>
      </c>
      <c r="T30" s="15">
        <f>IF(V30="","",ROW()-14)</f>
        <v/>
      </c>
      <c r="U30" s="15">
        <f>IFERROR(IF(V30="","",INDEX($D$15:$D$114,MATCH(V30,$E$15:$E$114,0))),"NIF não encontrado")</f>
        <v/>
      </c>
      <c r="V30" s="17" t="n"/>
      <c r="W30" s="17" t="n"/>
      <c r="X30" s="38">
        <f>IFERROR(IF(OR(V30="",W30=""),"",SUMIFS($J$15:$J$114,$E$15:$E$114,V30,$H$15:$H$114,W30,$R$15:$R$114,"Sim")),"")</f>
        <v/>
      </c>
      <c r="Y30" s="38">
        <f>IFERROR(IF(OR(V30="",W30=""),"",SUMIFS($K$15:$K$114,$E$15:$E$114,V30,$H$15:$H$114,W30,$R$15:$R$114,"Sim")),"")</f>
        <v/>
      </c>
      <c r="Z30" s="38">
        <f>IFERROR(IF(OR(V30="",W30=""),"",SUMIFS($L$15:$L$114,$E$15:$E$114,V30,$H$15:$H$114,W30,$R$15:$R$114,"Sim")),"")</f>
        <v/>
      </c>
      <c r="AA30" s="15">
        <f>IFERROR(IF(OR(V30="",W30=""),"",COUNTIFS($E$15:$E$114,V30,$H$15:$H$114,W30,$R$15:$R$114,"Sim")),"")</f>
        <v/>
      </c>
      <c r="AB30" s="15">
        <f>IFERROR(IF(AND(V30="",W30=""),"",IF(OR(V30="",W30=""),"Por preencher",IF(AC30="Duplicado","Duplicado",IF(AA30=0,"Sem movimentos preparados","Consolidado")))),"Rever")</f>
        <v/>
      </c>
      <c r="AC30" s="15">
        <f>IFERROR(IF(OR(V30="",W30=""),"",IF(COUNTIFS($V$15:$V$114,V30,$W$15:$W$114,W30)&gt;1,"Duplicado","")),"")</f>
        <v/>
      </c>
    </row>
    <row r="31" ht="30" customHeight="1">
      <c r="A31" s="15">
        <f>IF(E31="","",ROW()-14)</f>
        <v/>
      </c>
      <c r="B31" s="36" t="n"/>
      <c r="C31" s="17" t="n"/>
      <c r="D31" s="17" t="n"/>
      <c r="E31" s="17" t="n"/>
      <c r="F31" s="18" t="n"/>
      <c r="G31" s="18" t="n"/>
      <c r="H31" s="17" t="n"/>
      <c r="I31" s="17" t="n"/>
      <c r="J31" s="37" t="n"/>
      <c r="K31" s="37" t="n"/>
      <c r="L31" s="37" t="n"/>
      <c r="M31" s="18" t="n"/>
      <c r="N31" s="18" t="n"/>
      <c r="O31" s="17" t="n"/>
      <c r="P31" s="20">
        <f>IFERROR(IF(OR(E31="",H31=""),"",E31&amp;"|"&amp;H31),"")</f>
        <v/>
      </c>
      <c r="Q31" s="15">
        <f>IFERROR(IF(COUNTA(B31:O31)=0,"",IF(COUNTA(B31,D31,E31,F31,G31,H31,J31,M31,N31)&lt;9,"Dados incompletos",IF(M31="Excluir","Excluído",IF(F31&lt;&gt;"Residente em Portugal","Rever residência",IF(G31&lt;&gt;"Portugal","Rever país de residência",IF(H31="A confirmar nas instruções oficiais","Rever código",IF(AND(M31="A incluir",N31="Confirmado"),"Pronto","Rever"))))))),"Rever")</f>
        <v/>
      </c>
      <c r="R31" s="15">
        <f>IFERROR(IF(Q31="","",IF(Q31="Pronto","Sim","Não")),"")</f>
        <v/>
      </c>
      <c r="S31" s="15">
        <f>IFERROR(IF(C31="","",IF(COUNTIF($C$15:$C$114,C31)&gt;1,"Documento repetido","")),"")</f>
        <v/>
      </c>
      <c r="T31" s="15">
        <f>IF(V31="","",ROW()-14)</f>
        <v/>
      </c>
      <c r="U31" s="15">
        <f>IFERROR(IF(V31="","",INDEX($D$15:$D$114,MATCH(V31,$E$15:$E$114,0))),"NIF não encontrado")</f>
        <v/>
      </c>
      <c r="V31" s="17" t="n"/>
      <c r="W31" s="17" t="n"/>
      <c r="X31" s="38">
        <f>IFERROR(IF(OR(V31="",W31=""),"",SUMIFS($J$15:$J$114,$E$15:$E$114,V31,$H$15:$H$114,W31,$R$15:$R$114,"Sim")),"")</f>
        <v/>
      </c>
      <c r="Y31" s="38">
        <f>IFERROR(IF(OR(V31="",W31=""),"",SUMIFS($K$15:$K$114,$E$15:$E$114,V31,$H$15:$H$114,W31,$R$15:$R$114,"Sim")),"")</f>
        <v/>
      </c>
      <c r="Z31" s="38">
        <f>IFERROR(IF(OR(V31="",W31=""),"",SUMIFS($L$15:$L$114,$E$15:$E$114,V31,$H$15:$H$114,W31,$R$15:$R$114,"Sim")),"")</f>
        <v/>
      </c>
      <c r="AA31" s="15">
        <f>IFERROR(IF(OR(V31="",W31=""),"",COUNTIFS($E$15:$E$114,V31,$H$15:$H$114,W31,$R$15:$R$114,"Sim")),"")</f>
        <v/>
      </c>
      <c r="AB31" s="15">
        <f>IFERROR(IF(AND(V31="",W31=""),"",IF(OR(V31="",W31=""),"Por preencher",IF(AC31="Duplicado","Duplicado",IF(AA31=0,"Sem movimentos preparados","Consolidado")))),"Rever")</f>
        <v/>
      </c>
      <c r="AC31" s="15">
        <f>IFERROR(IF(OR(V31="",W31=""),"",IF(COUNTIFS($V$15:$V$114,V31,$W$15:$W$114,W31)&gt;1,"Duplicado","")),"")</f>
        <v/>
      </c>
    </row>
    <row r="32" ht="30" customHeight="1">
      <c r="A32" s="15">
        <f>IF(E32="","",ROW()-14)</f>
        <v/>
      </c>
      <c r="B32" s="36" t="n"/>
      <c r="C32" s="17" t="n"/>
      <c r="D32" s="17" t="n"/>
      <c r="E32" s="17" t="n"/>
      <c r="F32" s="18" t="n"/>
      <c r="G32" s="18" t="n"/>
      <c r="H32" s="17" t="n"/>
      <c r="I32" s="17" t="n"/>
      <c r="J32" s="37" t="n"/>
      <c r="K32" s="37" t="n"/>
      <c r="L32" s="37" t="n"/>
      <c r="M32" s="18" t="n"/>
      <c r="N32" s="18" t="n"/>
      <c r="O32" s="17" t="n"/>
      <c r="P32" s="20">
        <f>IFERROR(IF(OR(E32="",H32=""),"",E32&amp;"|"&amp;H32),"")</f>
        <v/>
      </c>
      <c r="Q32" s="15">
        <f>IFERROR(IF(COUNTA(B32:O32)=0,"",IF(COUNTA(B32,D32,E32,F32,G32,H32,J32,M32,N32)&lt;9,"Dados incompletos",IF(M32="Excluir","Excluído",IF(F32&lt;&gt;"Residente em Portugal","Rever residência",IF(G32&lt;&gt;"Portugal","Rever país de residência",IF(H32="A confirmar nas instruções oficiais","Rever código",IF(AND(M32="A incluir",N32="Confirmado"),"Pronto","Rever"))))))),"Rever")</f>
        <v/>
      </c>
      <c r="R32" s="15">
        <f>IFERROR(IF(Q32="","",IF(Q32="Pronto","Sim","Não")),"")</f>
        <v/>
      </c>
      <c r="S32" s="15">
        <f>IFERROR(IF(C32="","",IF(COUNTIF($C$15:$C$114,C32)&gt;1,"Documento repetido","")),"")</f>
        <v/>
      </c>
      <c r="T32" s="15">
        <f>IF(V32="","",ROW()-14)</f>
        <v/>
      </c>
      <c r="U32" s="15">
        <f>IFERROR(IF(V32="","",INDEX($D$15:$D$114,MATCH(V32,$E$15:$E$114,0))),"NIF não encontrado")</f>
        <v/>
      </c>
      <c r="V32" s="17" t="n"/>
      <c r="W32" s="17" t="n"/>
      <c r="X32" s="38">
        <f>IFERROR(IF(OR(V32="",W32=""),"",SUMIFS($J$15:$J$114,$E$15:$E$114,V32,$H$15:$H$114,W32,$R$15:$R$114,"Sim")),"")</f>
        <v/>
      </c>
      <c r="Y32" s="38">
        <f>IFERROR(IF(OR(V32="",W32=""),"",SUMIFS($K$15:$K$114,$E$15:$E$114,V32,$H$15:$H$114,W32,$R$15:$R$114,"Sim")),"")</f>
        <v/>
      </c>
      <c r="Z32" s="38">
        <f>IFERROR(IF(OR(V32="",W32=""),"",SUMIFS($L$15:$L$114,$E$15:$E$114,V32,$H$15:$H$114,W32,$R$15:$R$114,"Sim")),"")</f>
        <v/>
      </c>
      <c r="AA32" s="15">
        <f>IFERROR(IF(OR(V32="",W32=""),"",COUNTIFS($E$15:$E$114,V32,$H$15:$H$114,W32,$R$15:$R$114,"Sim")),"")</f>
        <v/>
      </c>
      <c r="AB32" s="15">
        <f>IFERROR(IF(AND(V32="",W32=""),"",IF(OR(V32="",W32=""),"Por preencher",IF(AC32="Duplicado","Duplicado",IF(AA32=0,"Sem movimentos preparados","Consolidado")))),"Rever")</f>
        <v/>
      </c>
      <c r="AC32" s="15">
        <f>IFERROR(IF(OR(V32="",W32=""),"",IF(COUNTIFS($V$15:$V$114,V32,$W$15:$W$114,W32)&gt;1,"Duplicado","")),"")</f>
        <v/>
      </c>
    </row>
    <row r="33" ht="30" customHeight="1">
      <c r="A33" s="15">
        <f>IF(E33="","",ROW()-14)</f>
        <v/>
      </c>
      <c r="B33" s="36" t="n"/>
      <c r="C33" s="17" t="n"/>
      <c r="D33" s="17" t="n"/>
      <c r="E33" s="17" t="n"/>
      <c r="F33" s="18" t="n"/>
      <c r="G33" s="18" t="n"/>
      <c r="H33" s="17" t="n"/>
      <c r="I33" s="17" t="n"/>
      <c r="J33" s="37" t="n"/>
      <c r="K33" s="37" t="n"/>
      <c r="L33" s="37" t="n"/>
      <c r="M33" s="18" t="n"/>
      <c r="N33" s="18" t="n"/>
      <c r="O33" s="17" t="n"/>
      <c r="P33" s="20">
        <f>IFERROR(IF(OR(E33="",H33=""),"",E33&amp;"|"&amp;H33),"")</f>
        <v/>
      </c>
      <c r="Q33" s="15">
        <f>IFERROR(IF(COUNTA(B33:O33)=0,"",IF(COUNTA(B33,D33,E33,F33,G33,H33,J33,M33,N33)&lt;9,"Dados incompletos",IF(M33="Excluir","Excluído",IF(F33&lt;&gt;"Residente em Portugal","Rever residência",IF(G33&lt;&gt;"Portugal","Rever país de residência",IF(H33="A confirmar nas instruções oficiais","Rever código",IF(AND(M33="A incluir",N33="Confirmado"),"Pronto","Rever"))))))),"Rever")</f>
        <v/>
      </c>
      <c r="R33" s="15">
        <f>IFERROR(IF(Q33="","",IF(Q33="Pronto","Sim","Não")),"")</f>
        <v/>
      </c>
      <c r="S33" s="15">
        <f>IFERROR(IF(C33="","",IF(COUNTIF($C$15:$C$114,C33)&gt;1,"Documento repetido","")),"")</f>
        <v/>
      </c>
      <c r="T33" s="15">
        <f>IF(V33="","",ROW()-14)</f>
        <v/>
      </c>
      <c r="U33" s="15">
        <f>IFERROR(IF(V33="","",INDEX($D$15:$D$114,MATCH(V33,$E$15:$E$114,0))),"NIF não encontrado")</f>
        <v/>
      </c>
      <c r="V33" s="17" t="n"/>
      <c r="W33" s="17" t="n"/>
      <c r="X33" s="38">
        <f>IFERROR(IF(OR(V33="",W33=""),"",SUMIFS($J$15:$J$114,$E$15:$E$114,V33,$H$15:$H$114,W33,$R$15:$R$114,"Sim")),"")</f>
        <v/>
      </c>
      <c r="Y33" s="38">
        <f>IFERROR(IF(OR(V33="",W33=""),"",SUMIFS($K$15:$K$114,$E$15:$E$114,V33,$H$15:$H$114,W33,$R$15:$R$114,"Sim")),"")</f>
        <v/>
      </c>
      <c r="Z33" s="38">
        <f>IFERROR(IF(OR(V33="",W33=""),"",SUMIFS($L$15:$L$114,$E$15:$E$114,V33,$H$15:$H$114,W33,$R$15:$R$114,"Sim")),"")</f>
        <v/>
      </c>
      <c r="AA33" s="15">
        <f>IFERROR(IF(OR(V33="",W33=""),"",COUNTIFS($E$15:$E$114,V33,$H$15:$H$114,W33,$R$15:$R$114,"Sim")),"")</f>
        <v/>
      </c>
      <c r="AB33" s="15">
        <f>IFERROR(IF(AND(V33="",W33=""),"",IF(OR(V33="",W33=""),"Por preencher",IF(AC33="Duplicado","Duplicado",IF(AA33=0,"Sem movimentos preparados","Consolidado")))),"Rever")</f>
        <v/>
      </c>
      <c r="AC33" s="15">
        <f>IFERROR(IF(OR(V33="",W33=""),"",IF(COUNTIFS($V$15:$V$114,V33,$W$15:$W$114,W33)&gt;1,"Duplicado","")),"")</f>
        <v/>
      </c>
    </row>
    <row r="34" ht="30" customHeight="1">
      <c r="A34" s="15">
        <f>IF(E34="","",ROW()-14)</f>
        <v/>
      </c>
      <c r="B34" s="36" t="n"/>
      <c r="C34" s="17" t="n"/>
      <c r="D34" s="17" t="n"/>
      <c r="E34" s="17" t="n"/>
      <c r="F34" s="18" t="n"/>
      <c r="G34" s="18" t="n"/>
      <c r="H34" s="17" t="n"/>
      <c r="I34" s="17" t="n"/>
      <c r="J34" s="37" t="n"/>
      <c r="K34" s="37" t="n"/>
      <c r="L34" s="37" t="n"/>
      <c r="M34" s="18" t="n"/>
      <c r="N34" s="18" t="n"/>
      <c r="O34" s="17" t="n"/>
      <c r="P34" s="20">
        <f>IFERROR(IF(OR(E34="",H34=""),"",E34&amp;"|"&amp;H34),"")</f>
        <v/>
      </c>
      <c r="Q34" s="15">
        <f>IFERROR(IF(COUNTA(B34:O34)=0,"",IF(COUNTA(B34,D34,E34,F34,G34,H34,J34,M34,N34)&lt;9,"Dados incompletos",IF(M34="Excluir","Excluído",IF(F34&lt;&gt;"Residente em Portugal","Rever residência",IF(G34&lt;&gt;"Portugal","Rever país de residência",IF(H34="A confirmar nas instruções oficiais","Rever código",IF(AND(M34="A incluir",N34="Confirmado"),"Pronto","Rever"))))))),"Rever")</f>
        <v/>
      </c>
      <c r="R34" s="15">
        <f>IFERROR(IF(Q34="","",IF(Q34="Pronto","Sim","Não")),"")</f>
        <v/>
      </c>
      <c r="S34" s="15">
        <f>IFERROR(IF(C34="","",IF(COUNTIF($C$15:$C$114,C34)&gt;1,"Documento repetido","")),"")</f>
        <v/>
      </c>
      <c r="T34" s="15">
        <f>IF(V34="","",ROW()-14)</f>
        <v/>
      </c>
      <c r="U34" s="15">
        <f>IFERROR(IF(V34="","",INDEX($D$15:$D$114,MATCH(V34,$E$15:$E$114,0))),"NIF não encontrado")</f>
        <v/>
      </c>
      <c r="V34" s="17" t="n"/>
      <c r="W34" s="17" t="n"/>
      <c r="X34" s="38">
        <f>IFERROR(IF(OR(V34="",W34=""),"",SUMIFS($J$15:$J$114,$E$15:$E$114,V34,$H$15:$H$114,W34,$R$15:$R$114,"Sim")),"")</f>
        <v/>
      </c>
      <c r="Y34" s="38">
        <f>IFERROR(IF(OR(V34="",W34=""),"",SUMIFS($K$15:$K$114,$E$15:$E$114,V34,$H$15:$H$114,W34,$R$15:$R$114,"Sim")),"")</f>
        <v/>
      </c>
      <c r="Z34" s="38">
        <f>IFERROR(IF(OR(V34="",W34=""),"",SUMIFS($L$15:$L$114,$E$15:$E$114,V34,$H$15:$H$114,W34,$R$15:$R$114,"Sim")),"")</f>
        <v/>
      </c>
      <c r="AA34" s="15">
        <f>IFERROR(IF(OR(V34="",W34=""),"",COUNTIFS($E$15:$E$114,V34,$H$15:$H$114,W34,$R$15:$R$114,"Sim")),"")</f>
        <v/>
      </c>
      <c r="AB34" s="15">
        <f>IFERROR(IF(AND(V34="",W34=""),"",IF(OR(V34="",W34=""),"Por preencher",IF(AC34="Duplicado","Duplicado",IF(AA34=0,"Sem movimentos preparados","Consolidado")))),"Rever")</f>
        <v/>
      </c>
      <c r="AC34" s="15">
        <f>IFERROR(IF(OR(V34="",W34=""),"",IF(COUNTIFS($V$15:$V$114,V34,$W$15:$W$114,W34)&gt;1,"Duplicado","")),"")</f>
        <v/>
      </c>
    </row>
    <row r="35" ht="30" customHeight="1">
      <c r="A35" s="15">
        <f>IF(E35="","",ROW()-14)</f>
        <v/>
      </c>
      <c r="B35" s="36" t="n"/>
      <c r="C35" s="17" t="n"/>
      <c r="D35" s="17" t="n"/>
      <c r="E35" s="17" t="n"/>
      <c r="F35" s="18" t="n"/>
      <c r="G35" s="18" t="n"/>
      <c r="H35" s="17" t="n"/>
      <c r="I35" s="17" t="n"/>
      <c r="J35" s="37" t="n"/>
      <c r="K35" s="37" t="n"/>
      <c r="L35" s="37" t="n"/>
      <c r="M35" s="18" t="n"/>
      <c r="N35" s="18" t="n"/>
      <c r="O35" s="17" t="n"/>
      <c r="P35" s="20">
        <f>IFERROR(IF(OR(E35="",H35=""),"",E35&amp;"|"&amp;H35),"")</f>
        <v/>
      </c>
      <c r="Q35" s="15">
        <f>IFERROR(IF(COUNTA(B35:O35)=0,"",IF(COUNTA(B35,D35,E35,F35,G35,H35,J35,M35,N35)&lt;9,"Dados incompletos",IF(M35="Excluir","Excluído",IF(F35&lt;&gt;"Residente em Portugal","Rever residência",IF(G35&lt;&gt;"Portugal","Rever país de residência",IF(H35="A confirmar nas instruções oficiais","Rever código",IF(AND(M35="A incluir",N35="Confirmado"),"Pronto","Rever"))))))),"Rever")</f>
        <v/>
      </c>
      <c r="R35" s="15">
        <f>IFERROR(IF(Q35="","",IF(Q35="Pronto","Sim","Não")),"")</f>
        <v/>
      </c>
      <c r="S35" s="15">
        <f>IFERROR(IF(C35="","",IF(COUNTIF($C$15:$C$114,C35)&gt;1,"Documento repetido","")),"")</f>
        <v/>
      </c>
      <c r="T35" s="15">
        <f>IF(V35="","",ROW()-14)</f>
        <v/>
      </c>
      <c r="U35" s="15">
        <f>IFERROR(IF(V35="","",INDEX($D$15:$D$114,MATCH(V35,$E$15:$E$114,0))),"NIF não encontrado")</f>
        <v/>
      </c>
      <c r="V35" s="17" t="n"/>
      <c r="W35" s="17" t="n"/>
      <c r="X35" s="38">
        <f>IFERROR(IF(OR(V35="",W35=""),"",SUMIFS($J$15:$J$114,$E$15:$E$114,V35,$H$15:$H$114,W35,$R$15:$R$114,"Sim")),"")</f>
        <v/>
      </c>
      <c r="Y35" s="38">
        <f>IFERROR(IF(OR(V35="",W35=""),"",SUMIFS($K$15:$K$114,$E$15:$E$114,V35,$H$15:$H$114,W35,$R$15:$R$114,"Sim")),"")</f>
        <v/>
      </c>
      <c r="Z35" s="38">
        <f>IFERROR(IF(OR(V35="",W35=""),"",SUMIFS($L$15:$L$114,$E$15:$E$114,V35,$H$15:$H$114,W35,$R$15:$R$114,"Sim")),"")</f>
        <v/>
      </c>
      <c r="AA35" s="15">
        <f>IFERROR(IF(OR(V35="",W35=""),"",COUNTIFS($E$15:$E$114,V35,$H$15:$H$114,W35,$R$15:$R$114,"Sim")),"")</f>
        <v/>
      </c>
      <c r="AB35" s="15">
        <f>IFERROR(IF(AND(V35="",W35=""),"",IF(OR(V35="",W35=""),"Por preencher",IF(AC35="Duplicado","Duplicado",IF(AA35=0,"Sem movimentos preparados","Consolidado")))),"Rever")</f>
        <v/>
      </c>
      <c r="AC35" s="15">
        <f>IFERROR(IF(OR(V35="",W35=""),"",IF(COUNTIFS($V$15:$V$114,V35,$W$15:$W$114,W35)&gt;1,"Duplicado","")),"")</f>
        <v/>
      </c>
    </row>
    <row r="36" ht="30" customHeight="1">
      <c r="A36" s="15">
        <f>IF(E36="","",ROW()-14)</f>
        <v/>
      </c>
      <c r="B36" s="36" t="n"/>
      <c r="C36" s="17" t="n"/>
      <c r="D36" s="17" t="n"/>
      <c r="E36" s="17" t="n"/>
      <c r="F36" s="18" t="n"/>
      <c r="G36" s="18" t="n"/>
      <c r="H36" s="17" t="n"/>
      <c r="I36" s="17" t="n"/>
      <c r="J36" s="37" t="n"/>
      <c r="K36" s="37" t="n"/>
      <c r="L36" s="37" t="n"/>
      <c r="M36" s="18" t="n"/>
      <c r="N36" s="18" t="n"/>
      <c r="O36" s="17" t="n"/>
      <c r="P36" s="20">
        <f>IFERROR(IF(OR(E36="",H36=""),"",E36&amp;"|"&amp;H36),"")</f>
        <v/>
      </c>
      <c r="Q36" s="15">
        <f>IFERROR(IF(COUNTA(B36:O36)=0,"",IF(COUNTA(B36,D36,E36,F36,G36,H36,J36,M36,N36)&lt;9,"Dados incompletos",IF(M36="Excluir","Excluído",IF(F36&lt;&gt;"Residente em Portugal","Rever residência",IF(G36&lt;&gt;"Portugal","Rever país de residência",IF(H36="A confirmar nas instruções oficiais","Rever código",IF(AND(M36="A incluir",N36="Confirmado"),"Pronto","Rever"))))))),"Rever")</f>
        <v/>
      </c>
      <c r="R36" s="15">
        <f>IFERROR(IF(Q36="","",IF(Q36="Pronto","Sim","Não")),"")</f>
        <v/>
      </c>
      <c r="S36" s="15">
        <f>IFERROR(IF(C36="","",IF(COUNTIF($C$15:$C$114,C36)&gt;1,"Documento repetido","")),"")</f>
        <v/>
      </c>
      <c r="T36" s="15">
        <f>IF(V36="","",ROW()-14)</f>
        <v/>
      </c>
      <c r="U36" s="15">
        <f>IFERROR(IF(V36="","",INDEX($D$15:$D$114,MATCH(V36,$E$15:$E$114,0))),"NIF não encontrado")</f>
        <v/>
      </c>
      <c r="V36" s="17" t="n"/>
      <c r="W36" s="17" t="n"/>
      <c r="X36" s="38">
        <f>IFERROR(IF(OR(V36="",W36=""),"",SUMIFS($J$15:$J$114,$E$15:$E$114,V36,$H$15:$H$114,W36,$R$15:$R$114,"Sim")),"")</f>
        <v/>
      </c>
      <c r="Y36" s="38">
        <f>IFERROR(IF(OR(V36="",W36=""),"",SUMIFS($K$15:$K$114,$E$15:$E$114,V36,$H$15:$H$114,W36,$R$15:$R$114,"Sim")),"")</f>
        <v/>
      </c>
      <c r="Z36" s="38">
        <f>IFERROR(IF(OR(V36="",W36=""),"",SUMIFS($L$15:$L$114,$E$15:$E$114,V36,$H$15:$H$114,W36,$R$15:$R$114,"Sim")),"")</f>
        <v/>
      </c>
      <c r="AA36" s="15">
        <f>IFERROR(IF(OR(V36="",W36=""),"",COUNTIFS($E$15:$E$114,V36,$H$15:$H$114,W36,$R$15:$R$114,"Sim")),"")</f>
        <v/>
      </c>
      <c r="AB36" s="15">
        <f>IFERROR(IF(AND(V36="",W36=""),"",IF(OR(V36="",W36=""),"Por preencher",IF(AC36="Duplicado","Duplicado",IF(AA36=0,"Sem movimentos preparados","Consolidado")))),"Rever")</f>
        <v/>
      </c>
      <c r="AC36" s="15">
        <f>IFERROR(IF(OR(V36="",W36=""),"",IF(COUNTIFS($V$15:$V$114,V36,$W$15:$W$114,W36)&gt;1,"Duplicado","")),"")</f>
        <v/>
      </c>
    </row>
    <row r="37" ht="30" customHeight="1">
      <c r="A37" s="15">
        <f>IF(E37="","",ROW()-14)</f>
        <v/>
      </c>
      <c r="B37" s="36" t="n"/>
      <c r="C37" s="17" t="n"/>
      <c r="D37" s="17" t="n"/>
      <c r="E37" s="17" t="n"/>
      <c r="F37" s="18" t="n"/>
      <c r="G37" s="18" t="n"/>
      <c r="H37" s="17" t="n"/>
      <c r="I37" s="17" t="n"/>
      <c r="J37" s="37" t="n"/>
      <c r="K37" s="37" t="n"/>
      <c r="L37" s="37" t="n"/>
      <c r="M37" s="18" t="n"/>
      <c r="N37" s="18" t="n"/>
      <c r="O37" s="17" t="n"/>
      <c r="P37" s="20">
        <f>IFERROR(IF(OR(E37="",H37=""),"",E37&amp;"|"&amp;H37),"")</f>
        <v/>
      </c>
      <c r="Q37" s="15">
        <f>IFERROR(IF(COUNTA(B37:O37)=0,"",IF(COUNTA(B37,D37,E37,F37,G37,H37,J37,M37,N37)&lt;9,"Dados incompletos",IF(M37="Excluir","Excluído",IF(F37&lt;&gt;"Residente em Portugal","Rever residência",IF(G37&lt;&gt;"Portugal","Rever país de residência",IF(H37="A confirmar nas instruções oficiais","Rever código",IF(AND(M37="A incluir",N37="Confirmado"),"Pronto","Rever"))))))),"Rever")</f>
        <v/>
      </c>
      <c r="R37" s="15">
        <f>IFERROR(IF(Q37="","",IF(Q37="Pronto","Sim","Não")),"")</f>
        <v/>
      </c>
      <c r="S37" s="15">
        <f>IFERROR(IF(C37="","",IF(COUNTIF($C$15:$C$114,C37)&gt;1,"Documento repetido","")),"")</f>
        <v/>
      </c>
      <c r="T37" s="15">
        <f>IF(V37="","",ROW()-14)</f>
        <v/>
      </c>
      <c r="U37" s="15">
        <f>IFERROR(IF(V37="","",INDEX($D$15:$D$114,MATCH(V37,$E$15:$E$114,0))),"NIF não encontrado")</f>
        <v/>
      </c>
      <c r="V37" s="17" t="n"/>
      <c r="W37" s="17" t="n"/>
      <c r="X37" s="38">
        <f>IFERROR(IF(OR(V37="",W37=""),"",SUMIFS($J$15:$J$114,$E$15:$E$114,V37,$H$15:$H$114,W37,$R$15:$R$114,"Sim")),"")</f>
        <v/>
      </c>
      <c r="Y37" s="38">
        <f>IFERROR(IF(OR(V37="",W37=""),"",SUMIFS($K$15:$K$114,$E$15:$E$114,V37,$H$15:$H$114,W37,$R$15:$R$114,"Sim")),"")</f>
        <v/>
      </c>
      <c r="Z37" s="38">
        <f>IFERROR(IF(OR(V37="",W37=""),"",SUMIFS($L$15:$L$114,$E$15:$E$114,V37,$H$15:$H$114,W37,$R$15:$R$114,"Sim")),"")</f>
        <v/>
      </c>
      <c r="AA37" s="15">
        <f>IFERROR(IF(OR(V37="",W37=""),"",COUNTIFS($E$15:$E$114,V37,$H$15:$H$114,W37,$R$15:$R$114,"Sim")),"")</f>
        <v/>
      </c>
      <c r="AB37" s="15">
        <f>IFERROR(IF(AND(V37="",W37=""),"",IF(OR(V37="",W37=""),"Por preencher",IF(AC37="Duplicado","Duplicado",IF(AA37=0,"Sem movimentos preparados","Consolidado")))),"Rever")</f>
        <v/>
      </c>
      <c r="AC37" s="15">
        <f>IFERROR(IF(OR(V37="",W37=""),"",IF(COUNTIFS($V$15:$V$114,V37,$W$15:$W$114,W37)&gt;1,"Duplicado","")),"")</f>
        <v/>
      </c>
    </row>
    <row r="38" ht="30" customHeight="1">
      <c r="A38" s="15">
        <f>IF(E38="","",ROW()-14)</f>
        <v/>
      </c>
      <c r="B38" s="36" t="n"/>
      <c r="C38" s="17" t="n"/>
      <c r="D38" s="17" t="n"/>
      <c r="E38" s="17" t="n"/>
      <c r="F38" s="18" t="n"/>
      <c r="G38" s="18" t="n"/>
      <c r="H38" s="17" t="n"/>
      <c r="I38" s="17" t="n"/>
      <c r="J38" s="37" t="n"/>
      <c r="K38" s="37" t="n"/>
      <c r="L38" s="37" t="n"/>
      <c r="M38" s="18" t="n"/>
      <c r="N38" s="18" t="n"/>
      <c r="O38" s="17" t="n"/>
      <c r="P38" s="20">
        <f>IFERROR(IF(OR(E38="",H38=""),"",E38&amp;"|"&amp;H38),"")</f>
        <v/>
      </c>
      <c r="Q38" s="15">
        <f>IFERROR(IF(COUNTA(B38:O38)=0,"",IF(COUNTA(B38,D38,E38,F38,G38,H38,J38,M38,N38)&lt;9,"Dados incompletos",IF(M38="Excluir","Excluído",IF(F38&lt;&gt;"Residente em Portugal","Rever residência",IF(G38&lt;&gt;"Portugal","Rever país de residência",IF(H38="A confirmar nas instruções oficiais","Rever código",IF(AND(M38="A incluir",N38="Confirmado"),"Pronto","Rever"))))))),"Rever")</f>
        <v/>
      </c>
      <c r="R38" s="15">
        <f>IFERROR(IF(Q38="","",IF(Q38="Pronto","Sim","Não")),"")</f>
        <v/>
      </c>
      <c r="S38" s="15">
        <f>IFERROR(IF(C38="","",IF(COUNTIF($C$15:$C$114,C38)&gt;1,"Documento repetido","")),"")</f>
        <v/>
      </c>
      <c r="T38" s="15">
        <f>IF(V38="","",ROW()-14)</f>
        <v/>
      </c>
      <c r="U38" s="15">
        <f>IFERROR(IF(V38="","",INDEX($D$15:$D$114,MATCH(V38,$E$15:$E$114,0))),"NIF não encontrado")</f>
        <v/>
      </c>
      <c r="V38" s="17" t="n"/>
      <c r="W38" s="17" t="n"/>
      <c r="X38" s="38">
        <f>IFERROR(IF(OR(V38="",W38=""),"",SUMIFS($J$15:$J$114,$E$15:$E$114,V38,$H$15:$H$114,W38,$R$15:$R$114,"Sim")),"")</f>
        <v/>
      </c>
      <c r="Y38" s="38">
        <f>IFERROR(IF(OR(V38="",W38=""),"",SUMIFS($K$15:$K$114,$E$15:$E$114,V38,$H$15:$H$114,W38,$R$15:$R$114,"Sim")),"")</f>
        <v/>
      </c>
      <c r="Z38" s="38">
        <f>IFERROR(IF(OR(V38="",W38=""),"",SUMIFS($L$15:$L$114,$E$15:$E$114,V38,$H$15:$H$114,W38,$R$15:$R$114,"Sim")),"")</f>
        <v/>
      </c>
      <c r="AA38" s="15">
        <f>IFERROR(IF(OR(V38="",W38=""),"",COUNTIFS($E$15:$E$114,V38,$H$15:$H$114,W38,$R$15:$R$114,"Sim")),"")</f>
        <v/>
      </c>
      <c r="AB38" s="15">
        <f>IFERROR(IF(AND(V38="",W38=""),"",IF(OR(V38="",W38=""),"Por preencher",IF(AC38="Duplicado","Duplicado",IF(AA38=0,"Sem movimentos preparados","Consolidado")))),"Rever")</f>
        <v/>
      </c>
      <c r="AC38" s="15">
        <f>IFERROR(IF(OR(V38="",W38=""),"",IF(COUNTIFS($V$15:$V$114,V38,$W$15:$W$114,W38)&gt;1,"Duplicado","")),"")</f>
        <v/>
      </c>
    </row>
    <row r="39" ht="30" customHeight="1">
      <c r="A39" s="15">
        <f>IF(E39="","",ROW()-14)</f>
        <v/>
      </c>
      <c r="B39" s="36" t="n"/>
      <c r="C39" s="17" t="n"/>
      <c r="D39" s="17" t="n"/>
      <c r="E39" s="17" t="n"/>
      <c r="F39" s="18" t="n"/>
      <c r="G39" s="18" t="n"/>
      <c r="H39" s="17" t="n"/>
      <c r="I39" s="17" t="n"/>
      <c r="J39" s="37" t="n"/>
      <c r="K39" s="37" t="n"/>
      <c r="L39" s="37" t="n"/>
      <c r="M39" s="18" t="n"/>
      <c r="N39" s="18" t="n"/>
      <c r="O39" s="17" t="n"/>
      <c r="P39" s="20">
        <f>IFERROR(IF(OR(E39="",H39=""),"",E39&amp;"|"&amp;H39),"")</f>
        <v/>
      </c>
      <c r="Q39" s="15">
        <f>IFERROR(IF(COUNTA(B39:O39)=0,"",IF(COUNTA(B39,D39,E39,F39,G39,H39,J39,M39,N39)&lt;9,"Dados incompletos",IF(M39="Excluir","Excluído",IF(F39&lt;&gt;"Residente em Portugal","Rever residência",IF(G39&lt;&gt;"Portugal","Rever país de residência",IF(H39="A confirmar nas instruções oficiais","Rever código",IF(AND(M39="A incluir",N39="Confirmado"),"Pronto","Rever"))))))),"Rever")</f>
        <v/>
      </c>
      <c r="R39" s="15">
        <f>IFERROR(IF(Q39="","",IF(Q39="Pronto","Sim","Não")),"")</f>
        <v/>
      </c>
      <c r="S39" s="15">
        <f>IFERROR(IF(C39="","",IF(COUNTIF($C$15:$C$114,C39)&gt;1,"Documento repetido","")),"")</f>
        <v/>
      </c>
      <c r="T39" s="15">
        <f>IF(V39="","",ROW()-14)</f>
        <v/>
      </c>
      <c r="U39" s="15">
        <f>IFERROR(IF(V39="","",INDEX($D$15:$D$114,MATCH(V39,$E$15:$E$114,0))),"NIF não encontrado")</f>
        <v/>
      </c>
      <c r="V39" s="17" t="n"/>
      <c r="W39" s="17" t="n"/>
      <c r="X39" s="38">
        <f>IFERROR(IF(OR(V39="",W39=""),"",SUMIFS($J$15:$J$114,$E$15:$E$114,V39,$H$15:$H$114,W39,$R$15:$R$114,"Sim")),"")</f>
        <v/>
      </c>
      <c r="Y39" s="38">
        <f>IFERROR(IF(OR(V39="",W39=""),"",SUMIFS($K$15:$K$114,$E$15:$E$114,V39,$H$15:$H$114,W39,$R$15:$R$114,"Sim")),"")</f>
        <v/>
      </c>
      <c r="Z39" s="38">
        <f>IFERROR(IF(OR(V39="",W39=""),"",SUMIFS($L$15:$L$114,$E$15:$E$114,V39,$H$15:$H$114,W39,$R$15:$R$114,"Sim")),"")</f>
        <v/>
      </c>
      <c r="AA39" s="15">
        <f>IFERROR(IF(OR(V39="",W39=""),"",COUNTIFS($E$15:$E$114,V39,$H$15:$H$114,W39,$R$15:$R$114,"Sim")),"")</f>
        <v/>
      </c>
      <c r="AB39" s="15">
        <f>IFERROR(IF(AND(V39="",W39=""),"",IF(OR(V39="",W39=""),"Por preencher",IF(AC39="Duplicado","Duplicado",IF(AA39=0,"Sem movimentos preparados","Consolidado")))),"Rever")</f>
        <v/>
      </c>
      <c r="AC39" s="15">
        <f>IFERROR(IF(OR(V39="",W39=""),"",IF(COUNTIFS($V$15:$V$114,V39,$W$15:$W$114,W39)&gt;1,"Duplicado","")),"")</f>
        <v/>
      </c>
    </row>
    <row r="40" ht="30" customHeight="1">
      <c r="A40" s="15">
        <f>IF(E40="","",ROW()-14)</f>
        <v/>
      </c>
      <c r="B40" s="36" t="n"/>
      <c r="C40" s="17" t="n"/>
      <c r="D40" s="17" t="n"/>
      <c r="E40" s="17" t="n"/>
      <c r="F40" s="18" t="n"/>
      <c r="G40" s="18" t="n"/>
      <c r="H40" s="17" t="n"/>
      <c r="I40" s="17" t="n"/>
      <c r="J40" s="37" t="n"/>
      <c r="K40" s="37" t="n"/>
      <c r="L40" s="37" t="n"/>
      <c r="M40" s="18" t="n"/>
      <c r="N40" s="18" t="n"/>
      <c r="O40" s="17" t="n"/>
      <c r="P40" s="20">
        <f>IFERROR(IF(OR(E40="",H40=""),"",E40&amp;"|"&amp;H40),"")</f>
        <v/>
      </c>
      <c r="Q40" s="15">
        <f>IFERROR(IF(COUNTA(B40:O40)=0,"",IF(COUNTA(B40,D40,E40,F40,G40,H40,J40,M40,N40)&lt;9,"Dados incompletos",IF(M40="Excluir","Excluído",IF(F40&lt;&gt;"Residente em Portugal","Rever residência",IF(G40&lt;&gt;"Portugal","Rever país de residência",IF(H40="A confirmar nas instruções oficiais","Rever código",IF(AND(M40="A incluir",N40="Confirmado"),"Pronto","Rever"))))))),"Rever")</f>
        <v/>
      </c>
      <c r="R40" s="15">
        <f>IFERROR(IF(Q40="","",IF(Q40="Pronto","Sim","Não")),"")</f>
        <v/>
      </c>
      <c r="S40" s="15">
        <f>IFERROR(IF(C40="","",IF(COUNTIF($C$15:$C$114,C40)&gt;1,"Documento repetido","")),"")</f>
        <v/>
      </c>
      <c r="T40" s="15">
        <f>IF(V40="","",ROW()-14)</f>
        <v/>
      </c>
      <c r="U40" s="15">
        <f>IFERROR(IF(V40="","",INDEX($D$15:$D$114,MATCH(V40,$E$15:$E$114,0))),"NIF não encontrado")</f>
        <v/>
      </c>
      <c r="V40" s="17" t="n"/>
      <c r="W40" s="17" t="n"/>
      <c r="X40" s="38">
        <f>IFERROR(IF(OR(V40="",W40=""),"",SUMIFS($J$15:$J$114,$E$15:$E$114,V40,$H$15:$H$114,W40,$R$15:$R$114,"Sim")),"")</f>
        <v/>
      </c>
      <c r="Y40" s="38">
        <f>IFERROR(IF(OR(V40="",W40=""),"",SUMIFS($K$15:$K$114,$E$15:$E$114,V40,$H$15:$H$114,W40,$R$15:$R$114,"Sim")),"")</f>
        <v/>
      </c>
      <c r="Z40" s="38">
        <f>IFERROR(IF(OR(V40="",W40=""),"",SUMIFS($L$15:$L$114,$E$15:$E$114,V40,$H$15:$H$114,W40,$R$15:$R$114,"Sim")),"")</f>
        <v/>
      </c>
      <c r="AA40" s="15">
        <f>IFERROR(IF(OR(V40="",W40=""),"",COUNTIFS($E$15:$E$114,V40,$H$15:$H$114,W40,$R$15:$R$114,"Sim")),"")</f>
        <v/>
      </c>
      <c r="AB40" s="15">
        <f>IFERROR(IF(AND(V40="",W40=""),"",IF(OR(V40="",W40=""),"Por preencher",IF(AC40="Duplicado","Duplicado",IF(AA40=0,"Sem movimentos preparados","Consolidado")))),"Rever")</f>
        <v/>
      </c>
      <c r="AC40" s="15">
        <f>IFERROR(IF(OR(V40="",W40=""),"",IF(COUNTIFS($V$15:$V$114,V40,$W$15:$W$114,W40)&gt;1,"Duplicado","")),"")</f>
        <v/>
      </c>
    </row>
    <row r="41" ht="30" customHeight="1">
      <c r="A41" s="15">
        <f>IF(E41="","",ROW()-14)</f>
        <v/>
      </c>
      <c r="B41" s="36" t="n"/>
      <c r="C41" s="17" t="n"/>
      <c r="D41" s="17" t="n"/>
      <c r="E41" s="17" t="n"/>
      <c r="F41" s="18" t="n"/>
      <c r="G41" s="18" t="n"/>
      <c r="H41" s="17" t="n"/>
      <c r="I41" s="17" t="n"/>
      <c r="J41" s="37" t="n"/>
      <c r="K41" s="37" t="n"/>
      <c r="L41" s="37" t="n"/>
      <c r="M41" s="18" t="n"/>
      <c r="N41" s="18" t="n"/>
      <c r="O41" s="17" t="n"/>
      <c r="P41" s="20">
        <f>IFERROR(IF(OR(E41="",H41=""),"",E41&amp;"|"&amp;H41),"")</f>
        <v/>
      </c>
      <c r="Q41" s="15">
        <f>IFERROR(IF(COUNTA(B41:O41)=0,"",IF(COUNTA(B41,D41,E41,F41,G41,H41,J41,M41,N41)&lt;9,"Dados incompletos",IF(M41="Excluir","Excluído",IF(F41&lt;&gt;"Residente em Portugal","Rever residência",IF(G41&lt;&gt;"Portugal","Rever país de residência",IF(H41="A confirmar nas instruções oficiais","Rever código",IF(AND(M41="A incluir",N41="Confirmado"),"Pronto","Rever"))))))),"Rever")</f>
        <v/>
      </c>
      <c r="R41" s="15">
        <f>IFERROR(IF(Q41="","",IF(Q41="Pronto","Sim","Não")),"")</f>
        <v/>
      </c>
      <c r="S41" s="15">
        <f>IFERROR(IF(C41="","",IF(COUNTIF($C$15:$C$114,C41)&gt;1,"Documento repetido","")),"")</f>
        <v/>
      </c>
      <c r="T41" s="15">
        <f>IF(V41="","",ROW()-14)</f>
        <v/>
      </c>
      <c r="U41" s="15">
        <f>IFERROR(IF(V41="","",INDEX($D$15:$D$114,MATCH(V41,$E$15:$E$114,0))),"NIF não encontrado")</f>
        <v/>
      </c>
      <c r="V41" s="17" t="n"/>
      <c r="W41" s="17" t="n"/>
      <c r="X41" s="38">
        <f>IFERROR(IF(OR(V41="",W41=""),"",SUMIFS($J$15:$J$114,$E$15:$E$114,V41,$H$15:$H$114,W41,$R$15:$R$114,"Sim")),"")</f>
        <v/>
      </c>
      <c r="Y41" s="38">
        <f>IFERROR(IF(OR(V41="",W41=""),"",SUMIFS($K$15:$K$114,$E$15:$E$114,V41,$H$15:$H$114,W41,$R$15:$R$114,"Sim")),"")</f>
        <v/>
      </c>
      <c r="Z41" s="38">
        <f>IFERROR(IF(OR(V41="",W41=""),"",SUMIFS($L$15:$L$114,$E$15:$E$114,V41,$H$15:$H$114,W41,$R$15:$R$114,"Sim")),"")</f>
        <v/>
      </c>
      <c r="AA41" s="15">
        <f>IFERROR(IF(OR(V41="",W41=""),"",COUNTIFS($E$15:$E$114,V41,$H$15:$H$114,W41,$R$15:$R$114,"Sim")),"")</f>
        <v/>
      </c>
      <c r="AB41" s="15">
        <f>IFERROR(IF(AND(V41="",W41=""),"",IF(OR(V41="",W41=""),"Por preencher",IF(AC41="Duplicado","Duplicado",IF(AA41=0,"Sem movimentos preparados","Consolidado")))),"Rever")</f>
        <v/>
      </c>
      <c r="AC41" s="15">
        <f>IFERROR(IF(OR(V41="",W41=""),"",IF(COUNTIFS($V$15:$V$114,V41,$W$15:$W$114,W41)&gt;1,"Duplicado","")),"")</f>
        <v/>
      </c>
    </row>
    <row r="42" ht="30" customHeight="1">
      <c r="A42" s="15">
        <f>IF(E42="","",ROW()-14)</f>
        <v/>
      </c>
      <c r="B42" s="36" t="n"/>
      <c r="C42" s="17" t="n"/>
      <c r="D42" s="17" t="n"/>
      <c r="E42" s="17" t="n"/>
      <c r="F42" s="18" t="n"/>
      <c r="G42" s="18" t="n"/>
      <c r="H42" s="17" t="n"/>
      <c r="I42" s="17" t="n"/>
      <c r="J42" s="37" t="n"/>
      <c r="K42" s="37" t="n"/>
      <c r="L42" s="37" t="n"/>
      <c r="M42" s="18" t="n"/>
      <c r="N42" s="18" t="n"/>
      <c r="O42" s="17" t="n"/>
      <c r="P42" s="20">
        <f>IFERROR(IF(OR(E42="",H42=""),"",E42&amp;"|"&amp;H42),"")</f>
        <v/>
      </c>
      <c r="Q42" s="15">
        <f>IFERROR(IF(COUNTA(B42:O42)=0,"",IF(COUNTA(B42,D42,E42,F42,G42,H42,J42,M42,N42)&lt;9,"Dados incompletos",IF(M42="Excluir","Excluído",IF(F42&lt;&gt;"Residente em Portugal","Rever residência",IF(G42&lt;&gt;"Portugal","Rever país de residência",IF(H42="A confirmar nas instruções oficiais","Rever código",IF(AND(M42="A incluir",N42="Confirmado"),"Pronto","Rever"))))))),"Rever")</f>
        <v/>
      </c>
      <c r="R42" s="15">
        <f>IFERROR(IF(Q42="","",IF(Q42="Pronto","Sim","Não")),"")</f>
        <v/>
      </c>
      <c r="S42" s="15">
        <f>IFERROR(IF(C42="","",IF(COUNTIF($C$15:$C$114,C42)&gt;1,"Documento repetido","")),"")</f>
        <v/>
      </c>
      <c r="T42" s="15">
        <f>IF(V42="","",ROW()-14)</f>
        <v/>
      </c>
      <c r="U42" s="15">
        <f>IFERROR(IF(V42="","",INDEX($D$15:$D$114,MATCH(V42,$E$15:$E$114,0))),"NIF não encontrado")</f>
        <v/>
      </c>
      <c r="V42" s="17" t="n"/>
      <c r="W42" s="17" t="n"/>
      <c r="X42" s="38">
        <f>IFERROR(IF(OR(V42="",W42=""),"",SUMIFS($J$15:$J$114,$E$15:$E$114,V42,$H$15:$H$114,W42,$R$15:$R$114,"Sim")),"")</f>
        <v/>
      </c>
      <c r="Y42" s="38">
        <f>IFERROR(IF(OR(V42="",W42=""),"",SUMIFS($K$15:$K$114,$E$15:$E$114,V42,$H$15:$H$114,W42,$R$15:$R$114,"Sim")),"")</f>
        <v/>
      </c>
      <c r="Z42" s="38">
        <f>IFERROR(IF(OR(V42="",W42=""),"",SUMIFS($L$15:$L$114,$E$15:$E$114,V42,$H$15:$H$114,W42,$R$15:$R$114,"Sim")),"")</f>
        <v/>
      </c>
      <c r="AA42" s="15">
        <f>IFERROR(IF(OR(V42="",W42=""),"",COUNTIFS($E$15:$E$114,V42,$H$15:$H$114,W42,$R$15:$R$114,"Sim")),"")</f>
        <v/>
      </c>
      <c r="AB42" s="15">
        <f>IFERROR(IF(AND(V42="",W42=""),"",IF(OR(V42="",W42=""),"Por preencher",IF(AC42="Duplicado","Duplicado",IF(AA42=0,"Sem movimentos preparados","Consolidado")))),"Rever")</f>
        <v/>
      </c>
      <c r="AC42" s="15">
        <f>IFERROR(IF(OR(V42="",W42=""),"",IF(COUNTIFS($V$15:$V$114,V42,$W$15:$W$114,W42)&gt;1,"Duplicado","")),"")</f>
        <v/>
      </c>
    </row>
    <row r="43" ht="30" customHeight="1">
      <c r="A43" s="15">
        <f>IF(E43="","",ROW()-14)</f>
        <v/>
      </c>
      <c r="B43" s="36" t="n"/>
      <c r="C43" s="17" t="n"/>
      <c r="D43" s="17" t="n"/>
      <c r="E43" s="17" t="n"/>
      <c r="F43" s="18" t="n"/>
      <c r="G43" s="18" t="n"/>
      <c r="H43" s="17" t="n"/>
      <c r="I43" s="17" t="n"/>
      <c r="J43" s="37" t="n"/>
      <c r="K43" s="37" t="n"/>
      <c r="L43" s="37" t="n"/>
      <c r="M43" s="18" t="n"/>
      <c r="N43" s="18" t="n"/>
      <c r="O43" s="17" t="n"/>
      <c r="P43" s="20">
        <f>IFERROR(IF(OR(E43="",H43=""),"",E43&amp;"|"&amp;H43),"")</f>
        <v/>
      </c>
      <c r="Q43" s="15">
        <f>IFERROR(IF(COUNTA(B43:O43)=0,"",IF(COUNTA(B43,D43,E43,F43,G43,H43,J43,M43,N43)&lt;9,"Dados incompletos",IF(M43="Excluir","Excluído",IF(F43&lt;&gt;"Residente em Portugal","Rever residência",IF(G43&lt;&gt;"Portugal","Rever país de residência",IF(H43="A confirmar nas instruções oficiais","Rever código",IF(AND(M43="A incluir",N43="Confirmado"),"Pronto","Rever"))))))),"Rever")</f>
        <v/>
      </c>
      <c r="R43" s="15">
        <f>IFERROR(IF(Q43="","",IF(Q43="Pronto","Sim","Não")),"")</f>
        <v/>
      </c>
      <c r="S43" s="15">
        <f>IFERROR(IF(C43="","",IF(COUNTIF($C$15:$C$114,C43)&gt;1,"Documento repetido","")),"")</f>
        <v/>
      </c>
      <c r="T43" s="15">
        <f>IF(V43="","",ROW()-14)</f>
        <v/>
      </c>
      <c r="U43" s="15">
        <f>IFERROR(IF(V43="","",INDEX($D$15:$D$114,MATCH(V43,$E$15:$E$114,0))),"NIF não encontrado")</f>
        <v/>
      </c>
      <c r="V43" s="17" t="n"/>
      <c r="W43" s="17" t="n"/>
      <c r="X43" s="38">
        <f>IFERROR(IF(OR(V43="",W43=""),"",SUMIFS($J$15:$J$114,$E$15:$E$114,V43,$H$15:$H$114,W43,$R$15:$R$114,"Sim")),"")</f>
        <v/>
      </c>
      <c r="Y43" s="38">
        <f>IFERROR(IF(OR(V43="",W43=""),"",SUMIFS($K$15:$K$114,$E$15:$E$114,V43,$H$15:$H$114,W43,$R$15:$R$114,"Sim")),"")</f>
        <v/>
      </c>
      <c r="Z43" s="38">
        <f>IFERROR(IF(OR(V43="",W43=""),"",SUMIFS($L$15:$L$114,$E$15:$E$114,V43,$H$15:$H$114,W43,$R$15:$R$114,"Sim")),"")</f>
        <v/>
      </c>
      <c r="AA43" s="15">
        <f>IFERROR(IF(OR(V43="",W43=""),"",COUNTIFS($E$15:$E$114,V43,$H$15:$H$114,W43,$R$15:$R$114,"Sim")),"")</f>
        <v/>
      </c>
      <c r="AB43" s="15">
        <f>IFERROR(IF(AND(V43="",W43=""),"",IF(OR(V43="",W43=""),"Por preencher",IF(AC43="Duplicado","Duplicado",IF(AA43=0,"Sem movimentos preparados","Consolidado")))),"Rever")</f>
        <v/>
      </c>
      <c r="AC43" s="15">
        <f>IFERROR(IF(OR(V43="",W43=""),"",IF(COUNTIFS($V$15:$V$114,V43,$W$15:$W$114,W43)&gt;1,"Duplicado","")),"")</f>
        <v/>
      </c>
    </row>
    <row r="44" ht="30" customHeight="1">
      <c r="A44" s="15">
        <f>IF(E44="","",ROW()-14)</f>
        <v/>
      </c>
      <c r="B44" s="36" t="n"/>
      <c r="C44" s="17" t="n"/>
      <c r="D44" s="17" t="n"/>
      <c r="E44" s="17" t="n"/>
      <c r="F44" s="18" t="n"/>
      <c r="G44" s="18" t="n"/>
      <c r="H44" s="17" t="n"/>
      <c r="I44" s="17" t="n"/>
      <c r="J44" s="37" t="n"/>
      <c r="K44" s="37" t="n"/>
      <c r="L44" s="37" t="n"/>
      <c r="M44" s="18" t="n"/>
      <c r="N44" s="18" t="n"/>
      <c r="O44" s="17" t="n"/>
      <c r="P44" s="20">
        <f>IFERROR(IF(OR(E44="",H44=""),"",E44&amp;"|"&amp;H44),"")</f>
        <v/>
      </c>
      <c r="Q44" s="15">
        <f>IFERROR(IF(COUNTA(B44:O44)=0,"",IF(COUNTA(B44,D44,E44,F44,G44,H44,J44,M44,N44)&lt;9,"Dados incompletos",IF(M44="Excluir","Excluído",IF(F44&lt;&gt;"Residente em Portugal","Rever residência",IF(G44&lt;&gt;"Portugal","Rever país de residência",IF(H44="A confirmar nas instruções oficiais","Rever código",IF(AND(M44="A incluir",N44="Confirmado"),"Pronto","Rever"))))))),"Rever")</f>
        <v/>
      </c>
      <c r="R44" s="15">
        <f>IFERROR(IF(Q44="","",IF(Q44="Pronto","Sim","Não")),"")</f>
        <v/>
      </c>
      <c r="S44" s="15">
        <f>IFERROR(IF(C44="","",IF(COUNTIF($C$15:$C$114,C44)&gt;1,"Documento repetido","")),"")</f>
        <v/>
      </c>
      <c r="T44" s="15">
        <f>IF(V44="","",ROW()-14)</f>
        <v/>
      </c>
      <c r="U44" s="15">
        <f>IFERROR(IF(V44="","",INDEX($D$15:$D$114,MATCH(V44,$E$15:$E$114,0))),"NIF não encontrado")</f>
        <v/>
      </c>
      <c r="V44" s="17" t="n"/>
      <c r="W44" s="17" t="n"/>
      <c r="X44" s="38">
        <f>IFERROR(IF(OR(V44="",W44=""),"",SUMIFS($J$15:$J$114,$E$15:$E$114,V44,$H$15:$H$114,W44,$R$15:$R$114,"Sim")),"")</f>
        <v/>
      </c>
      <c r="Y44" s="38">
        <f>IFERROR(IF(OR(V44="",W44=""),"",SUMIFS($K$15:$K$114,$E$15:$E$114,V44,$H$15:$H$114,W44,$R$15:$R$114,"Sim")),"")</f>
        <v/>
      </c>
      <c r="Z44" s="38">
        <f>IFERROR(IF(OR(V44="",W44=""),"",SUMIFS($L$15:$L$114,$E$15:$E$114,V44,$H$15:$H$114,W44,$R$15:$R$114,"Sim")),"")</f>
        <v/>
      </c>
      <c r="AA44" s="15">
        <f>IFERROR(IF(OR(V44="",W44=""),"",COUNTIFS($E$15:$E$114,V44,$H$15:$H$114,W44,$R$15:$R$114,"Sim")),"")</f>
        <v/>
      </c>
      <c r="AB44" s="15">
        <f>IFERROR(IF(AND(V44="",W44=""),"",IF(OR(V44="",W44=""),"Por preencher",IF(AC44="Duplicado","Duplicado",IF(AA44=0,"Sem movimentos preparados","Consolidado")))),"Rever")</f>
        <v/>
      </c>
      <c r="AC44" s="15">
        <f>IFERROR(IF(OR(V44="",W44=""),"",IF(COUNTIFS($V$15:$V$114,V44,$W$15:$W$114,W44)&gt;1,"Duplicado","")),"")</f>
        <v/>
      </c>
    </row>
    <row r="45" ht="30" customHeight="1">
      <c r="A45" s="15">
        <f>IF(E45="","",ROW()-14)</f>
        <v/>
      </c>
      <c r="B45" s="36" t="n"/>
      <c r="C45" s="17" t="n"/>
      <c r="D45" s="17" t="n"/>
      <c r="E45" s="17" t="n"/>
      <c r="F45" s="18" t="n"/>
      <c r="G45" s="18" t="n"/>
      <c r="H45" s="17" t="n"/>
      <c r="I45" s="17" t="n"/>
      <c r="J45" s="37" t="n"/>
      <c r="K45" s="37" t="n"/>
      <c r="L45" s="37" t="n"/>
      <c r="M45" s="18" t="n"/>
      <c r="N45" s="18" t="n"/>
      <c r="O45" s="17" t="n"/>
      <c r="P45" s="20">
        <f>IFERROR(IF(OR(E45="",H45=""),"",E45&amp;"|"&amp;H45),"")</f>
        <v/>
      </c>
      <c r="Q45" s="15">
        <f>IFERROR(IF(COUNTA(B45:O45)=0,"",IF(COUNTA(B45,D45,E45,F45,G45,H45,J45,M45,N45)&lt;9,"Dados incompletos",IF(M45="Excluir","Excluído",IF(F45&lt;&gt;"Residente em Portugal","Rever residência",IF(G45&lt;&gt;"Portugal","Rever país de residência",IF(H45="A confirmar nas instruções oficiais","Rever código",IF(AND(M45="A incluir",N45="Confirmado"),"Pronto","Rever"))))))),"Rever")</f>
        <v/>
      </c>
      <c r="R45" s="15">
        <f>IFERROR(IF(Q45="","",IF(Q45="Pronto","Sim","Não")),"")</f>
        <v/>
      </c>
      <c r="S45" s="15">
        <f>IFERROR(IF(C45="","",IF(COUNTIF($C$15:$C$114,C45)&gt;1,"Documento repetido","")),"")</f>
        <v/>
      </c>
      <c r="T45" s="15">
        <f>IF(V45="","",ROW()-14)</f>
        <v/>
      </c>
      <c r="U45" s="15">
        <f>IFERROR(IF(V45="","",INDEX($D$15:$D$114,MATCH(V45,$E$15:$E$114,0))),"NIF não encontrado")</f>
        <v/>
      </c>
      <c r="V45" s="17" t="n"/>
      <c r="W45" s="17" t="n"/>
      <c r="X45" s="38">
        <f>IFERROR(IF(OR(V45="",W45=""),"",SUMIFS($J$15:$J$114,$E$15:$E$114,V45,$H$15:$H$114,W45,$R$15:$R$114,"Sim")),"")</f>
        <v/>
      </c>
      <c r="Y45" s="38">
        <f>IFERROR(IF(OR(V45="",W45=""),"",SUMIFS($K$15:$K$114,$E$15:$E$114,V45,$H$15:$H$114,W45,$R$15:$R$114,"Sim")),"")</f>
        <v/>
      </c>
      <c r="Z45" s="38">
        <f>IFERROR(IF(OR(V45="",W45=""),"",SUMIFS($L$15:$L$114,$E$15:$E$114,V45,$H$15:$H$114,W45,$R$15:$R$114,"Sim")),"")</f>
        <v/>
      </c>
      <c r="AA45" s="15">
        <f>IFERROR(IF(OR(V45="",W45=""),"",COUNTIFS($E$15:$E$114,V45,$H$15:$H$114,W45,$R$15:$R$114,"Sim")),"")</f>
        <v/>
      </c>
      <c r="AB45" s="15">
        <f>IFERROR(IF(AND(V45="",W45=""),"",IF(OR(V45="",W45=""),"Por preencher",IF(AC45="Duplicado","Duplicado",IF(AA45=0,"Sem movimentos preparados","Consolidado")))),"Rever")</f>
        <v/>
      </c>
      <c r="AC45" s="15">
        <f>IFERROR(IF(OR(V45="",W45=""),"",IF(COUNTIFS($V$15:$V$114,V45,$W$15:$W$114,W45)&gt;1,"Duplicado","")),"")</f>
        <v/>
      </c>
    </row>
    <row r="46" ht="30" customHeight="1">
      <c r="A46" s="15">
        <f>IF(E46="","",ROW()-14)</f>
        <v/>
      </c>
      <c r="B46" s="36" t="n"/>
      <c r="C46" s="17" t="n"/>
      <c r="D46" s="17" t="n"/>
      <c r="E46" s="17" t="n"/>
      <c r="F46" s="18" t="n"/>
      <c r="G46" s="18" t="n"/>
      <c r="H46" s="17" t="n"/>
      <c r="I46" s="17" t="n"/>
      <c r="J46" s="37" t="n"/>
      <c r="K46" s="37" t="n"/>
      <c r="L46" s="37" t="n"/>
      <c r="M46" s="18" t="n"/>
      <c r="N46" s="18" t="n"/>
      <c r="O46" s="17" t="n"/>
      <c r="P46" s="20">
        <f>IFERROR(IF(OR(E46="",H46=""),"",E46&amp;"|"&amp;H46),"")</f>
        <v/>
      </c>
      <c r="Q46" s="15">
        <f>IFERROR(IF(COUNTA(B46:O46)=0,"",IF(COUNTA(B46,D46,E46,F46,G46,H46,J46,M46,N46)&lt;9,"Dados incompletos",IF(M46="Excluir","Excluído",IF(F46&lt;&gt;"Residente em Portugal","Rever residência",IF(G46&lt;&gt;"Portugal","Rever país de residência",IF(H46="A confirmar nas instruções oficiais","Rever código",IF(AND(M46="A incluir",N46="Confirmado"),"Pronto","Rever"))))))),"Rever")</f>
        <v/>
      </c>
      <c r="R46" s="15">
        <f>IFERROR(IF(Q46="","",IF(Q46="Pronto","Sim","Não")),"")</f>
        <v/>
      </c>
      <c r="S46" s="15">
        <f>IFERROR(IF(C46="","",IF(COUNTIF($C$15:$C$114,C46)&gt;1,"Documento repetido","")),"")</f>
        <v/>
      </c>
      <c r="T46" s="15">
        <f>IF(V46="","",ROW()-14)</f>
        <v/>
      </c>
      <c r="U46" s="15">
        <f>IFERROR(IF(V46="","",INDEX($D$15:$D$114,MATCH(V46,$E$15:$E$114,0))),"NIF não encontrado")</f>
        <v/>
      </c>
      <c r="V46" s="17" t="n"/>
      <c r="W46" s="17" t="n"/>
      <c r="X46" s="38">
        <f>IFERROR(IF(OR(V46="",W46=""),"",SUMIFS($J$15:$J$114,$E$15:$E$114,V46,$H$15:$H$114,W46,$R$15:$R$114,"Sim")),"")</f>
        <v/>
      </c>
      <c r="Y46" s="38">
        <f>IFERROR(IF(OR(V46="",W46=""),"",SUMIFS($K$15:$K$114,$E$15:$E$114,V46,$H$15:$H$114,W46,$R$15:$R$114,"Sim")),"")</f>
        <v/>
      </c>
      <c r="Z46" s="38">
        <f>IFERROR(IF(OR(V46="",W46=""),"",SUMIFS($L$15:$L$114,$E$15:$E$114,V46,$H$15:$H$114,W46,$R$15:$R$114,"Sim")),"")</f>
        <v/>
      </c>
      <c r="AA46" s="15">
        <f>IFERROR(IF(OR(V46="",W46=""),"",COUNTIFS($E$15:$E$114,V46,$H$15:$H$114,W46,$R$15:$R$114,"Sim")),"")</f>
        <v/>
      </c>
      <c r="AB46" s="15">
        <f>IFERROR(IF(AND(V46="",W46=""),"",IF(OR(V46="",W46=""),"Por preencher",IF(AC46="Duplicado","Duplicado",IF(AA46=0,"Sem movimentos preparados","Consolidado")))),"Rever")</f>
        <v/>
      </c>
      <c r="AC46" s="15">
        <f>IFERROR(IF(OR(V46="",W46=""),"",IF(COUNTIFS($V$15:$V$114,V46,$W$15:$W$114,W46)&gt;1,"Duplicado","")),"")</f>
        <v/>
      </c>
    </row>
    <row r="47" ht="30" customHeight="1">
      <c r="A47" s="15">
        <f>IF(E47="","",ROW()-14)</f>
        <v/>
      </c>
      <c r="B47" s="36" t="n"/>
      <c r="C47" s="17" t="n"/>
      <c r="D47" s="17" t="n"/>
      <c r="E47" s="17" t="n"/>
      <c r="F47" s="18" t="n"/>
      <c r="G47" s="18" t="n"/>
      <c r="H47" s="17" t="n"/>
      <c r="I47" s="17" t="n"/>
      <c r="J47" s="37" t="n"/>
      <c r="K47" s="37" t="n"/>
      <c r="L47" s="37" t="n"/>
      <c r="M47" s="18" t="n"/>
      <c r="N47" s="18" t="n"/>
      <c r="O47" s="17" t="n"/>
      <c r="P47" s="20">
        <f>IFERROR(IF(OR(E47="",H47=""),"",E47&amp;"|"&amp;H47),"")</f>
        <v/>
      </c>
      <c r="Q47" s="15">
        <f>IFERROR(IF(COUNTA(B47:O47)=0,"",IF(COUNTA(B47,D47,E47,F47,G47,H47,J47,M47,N47)&lt;9,"Dados incompletos",IF(M47="Excluir","Excluído",IF(F47&lt;&gt;"Residente em Portugal","Rever residência",IF(G47&lt;&gt;"Portugal","Rever país de residência",IF(H47="A confirmar nas instruções oficiais","Rever código",IF(AND(M47="A incluir",N47="Confirmado"),"Pronto","Rever"))))))),"Rever")</f>
        <v/>
      </c>
      <c r="R47" s="15">
        <f>IFERROR(IF(Q47="","",IF(Q47="Pronto","Sim","Não")),"")</f>
        <v/>
      </c>
      <c r="S47" s="15">
        <f>IFERROR(IF(C47="","",IF(COUNTIF($C$15:$C$114,C47)&gt;1,"Documento repetido","")),"")</f>
        <v/>
      </c>
      <c r="T47" s="15">
        <f>IF(V47="","",ROW()-14)</f>
        <v/>
      </c>
      <c r="U47" s="15">
        <f>IFERROR(IF(V47="","",INDEX($D$15:$D$114,MATCH(V47,$E$15:$E$114,0))),"NIF não encontrado")</f>
        <v/>
      </c>
      <c r="V47" s="17" t="n"/>
      <c r="W47" s="17" t="n"/>
      <c r="X47" s="38">
        <f>IFERROR(IF(OR(V47="",W47=""),"",SUMIFS($J$15:$J$114,$E$15:$E$114,V47,$H$15:$H$114,W47,$R$15:$R$114,"Sim")),"")</f>
        <v/>
      </c>
      <c r="Y47" s="38">
        <f>IFERROR(IF(OR(V47="",W47=""),"",SUMIFS($K$15:$K$114,$E$15:$E$114,V47,$H$15:$H$114,W47,$R$15:$R$114,"Sim")),"")</f>
        <v/>
      </c>
      <c r="Z47" s="38">
        <f>IFERROR(IF(OR(V47="",W47=""),"",SUMIFS($L$15:$L$114,$E$15:$E$114,V47,$H$15:$H$114,W47,$R$15:$R$114,"Sim")),"")</f>
        <v/>
      </c>
      <c r="AA47" s="15">
        <f>IFERROR(IF(OR(V47="",W47=""),"",COUNTIFS($E$15:$E$114,V47,$H$15:$H$114,W47,$R$15:$R$114,"Sim")),"")</f>
        <v/>
      </c>
      <c r="AB47" s="15">
        <f>IFERROR(IF(AND(V47="",W47=""),"",IF(OR(V47="",W47=""),"Por preencher",IF(AC47="Duplicado","Duplicado",IF(AA47=0,"Sem movimentos preparados","Consolidado")))),"Rever")</f>
        <v/>
      </c>
      <c r="AC47" s="15">
        <f>IFERROR(IF(OR(V47="",W47=""),"",IF(COUNTIFS($V$15:$V$114,V47,$W$15:$W$114,W47)&gt;1,"Duplicado","")),"")</f>
        <v/>
      </c>
    </row>
    <row r="48" ht="30" customHeight="1">
      <c r="A48" s="15">
        <f>IF(E48="","",ROW()-14)</f>
        <v/>
      </c>
      <c r="B48" s="36" t="n"/>
      <c r="C48" s="17" t="n"/>
      <c r="D48" s="17" t="n"/>
      <c r="E48" s="17" t="n"/>
      <c r="F48" s="18" t="n"/>
      <c r="G48" s="18" t="n"/>
      <c r="H48" s="17" t="n"/>
      <c r="I48" s="17" t="n"/>
      <c r="J48" s="37" t="n"/>
      <c r="K48" s="37" t="n"/>
      <c r="L48" s="37" t="n"/>
      <c r="M48" s="18" t="n"/>
      <c r="N48" s="18" t="n"/>
      <c r="O48" s="17" t="n"/>
      <c r="P48" s="20">
        <f>IFERROR(IF(OR(E48="",H48=""),"",E48&amp;"|"&amp;H48),"")</f>
        <v/>
      </c>
      <c r="Q48" s="15">
        <f>IFERROR(IF(COUNTA(B48:O48)=0,"",IF(COUNTA(B48,D48,E48,F48,G48,H48,J48,M48,N48)&lt;9,"Dados incompletos",IF(M48="Excluir","Excluído",IF(F48&lt;&gt;"Residente em Portugal","Rever residência",IF(G48&lt;&gt;"Portugal","Rever país de residência",IF(H48="A confirmar nas instruções oficiais","Rever código",IF(AND(M48="A incluir",N48="Confirmado"),"Pronto","Rever"))))))),"Rever")</f>
        <v/>
      </c>
      <c r="R48" s="15">
        <f>IFERROR(IF(Q48="","",IF(Q48="Pronto","Sim","Não")),"")</f>
        <v/>
      </c>
      <c r="S48" s="15">
        <f>IFERROR(IF(C48="","",IF(COUNTIF($C$15:$C$114,C48)&gt;1,"Documento repetido","")),"")</f>
        <v/>
      </c>
      <c r="T48" s="15">
        <f>IF(V48="","",ROW()-14)</f>
        <v/>
      </c>
      <c r="U48" s="15">
        <f>IFERROR(IF(V48="","",INDEX($D$15:$D$114,MATCH(V48,$E$15:$E$114,0))),"NIF não encontrado")</f>
        <v/>
      </c>
      <c r="V48" s="17" t="n"/>
      <c r="W48" s="17" t="n"/>
      <c r="X48" s="38">
        <f>IFERROR(IF(OR(V48="",W48=""),"",SUMIFS($J$15:$J$114,$E$15:$E$114,V48,$H$15:$H$114,W48,$R$15:$R$114,"Sim")),"")</f>
        <v/>
      </c>
      <c r="Y48" s="38">
        <f>IFERROR(IF(OR(V48="",W48=""),"",SUMIFS($K$15:$K$114,$E$15:$E$114,V48,$H$15:$H$114,W48,$R$15:$R$114,"Sim")),"")</f>
        <v/>
      </c>
      <c r="Z48" s="38">
        <f>IFERROR(IF(OR(V48="",W48=""),"",SUMIFS($L$15:$L$114,$E$15:$E$114,V48,$H$15:$H$114,W48,$R$15:$R$114,"Sim")),"")</f>
        <v/>
      </c>
      <c r="AA48" s="15">
        <f>IFERROR(IF(OR(V48="",W48=""),"",COUNTIFS($E$15:$E$114,V48,$H$15:$H$114,W48,$R$15:$R$114,"Sim")),"")</f>
        <v/>
      </c>
      <c r="AB48" s="15">
        <f>IFERROR(IF(AND(V48="",W48=""),"",IF(OR(V48="",W48=""),"Por preencher",IF(AC48="Duplicado","Duplicado",IF(AA48=0,"Sem movimentos preparados","Consolidado")))),"Rever")</f>
        <v/>
      </c>
      <c r="AC48" s="15">
        <f>IFERROR(IF(OR(V48="",W48=""),"",IF(COUNTIFS($V$15:$V$114,V48,$W$15:$W$114,W48)&gt;1,"Duplicado","")),"")</f>
        <v/>
      </c>
    </row>
    <row r="49" ht="30" customHeight="1">
      <c r="A49" s="15">
        <f>IF(E49="","",ROW()-14)</f>
        <v/>
      </c>
      <c r="B49" s="36" t="n"/>
      <c r="C49" s="17" t="n"/>
      <c r="D49" s="17" t="n"/>
      <c r="E49" s="17" t="n"/>
      <c r="F49" s="18" t="n"/>
      <c r="G49" s="18" t="n"/>
      <c r="H49" s="17" t="n"/>
      <c r="I49" s="17" t="n"/>
      <c r="J49" s="37" t="n"/>
      <c r="K49" s="37" t="n"/>
      <c r="L49" s="37" t="n"/>
      <c r="M49" s="18" t="n"/>
      <c r="N49" s="18" t="n"/>
      <c r="O49" s="17" t="n"/>
      <c r="P49" s="20">
        <f>IFERROR(IF(OR(E49="",H49=""),"",E49&amp;"|"&amp;H49),"")</f>
        <v/>
      </c>
      <c r="Q49" s="15">
        <f>IFERROR(IF(COUNTA(B49:O49)=0,"",IF(COUNTA(B49,D49,E49,F49,G49,H49,J49,M49,N49)&lt;9,"Dados incompletos",IF(M49="Excluir","Excluído",IF(F49&lt;&gt;"Residente em Portugal","Rever residência",IF(G49&lt;&gt;"Portugal","Rever país de residência",IF(H49="A confirmar nas instruções oficiais","Rever código",IF(AND(M49="A incluir",N49="Confirmado"),"Pronto","Rever"))))))),"Rever")</f>
        <v/>
      </c>
      <c r="R49" s="15">
        <f>IFERROR(IF(Q49="","",IF(Q49="Pronto","Sim","Não")),"")</f>
        <v/>
      </c>
      <c r="S49" s="15">
        <f>IFERROR(IF(C49="","",IF(COUNTIF($C$15:$C$114,C49)&gt;1,"Documento repetido","")),"")</f>
        <v/>
      </c>
      <c r="T49" s="15">
        <f>IF(V49="","",ROW()-14)</f>
        <v/>
      </c>
      <c r="U49" s="15">
        <f>IFERROR(IF(V49="","",INDEX($D$15:$D$114,MATCH(V49,$E$15:$E$114,0))),"NIF não encontrado")</f>
        <v/>
      </c>
      <c r="V49" s="17" t="n"/>
      <c r="W49" s="17" t="n"/>
      <c r="X49" s="38">
        <f>IFERROR(IF(OR(V49="",W49=""),"",SUMIFS($J$15:$J$114,$E$15:$E$114,V49,$H$15:$H$114,W49,$R$15:$R$114,"Sim")),"")</f>
        <v/>
      </c>
      <c r="Y49" s="38">
        <f>IFERROR(IF(OR(V49="",W49=""),"",SUMIFS($K$15:$K$114,$E$15:$E$114,V49,$H$15:$H$114,W49,$R$15:$R$114,"Sim")),"")</f>
        <v/>
      </c>
      <c r="Z49" s="38">
        <f>IFERROR(IF(OR(V49="",W49=""),"",SUMIFS($L$15:$L$114,$E$15:$E$114,V49,$H$15:$H$114,W49,$R$15:$R$114,"Sim")),"")</f>
        <v/>
      </c>
      <c r="AA49" s="15">
        <f>IFERROR(IF(OR(V49="",W49=""),"",COUNTIFS($E$15:$E$114,V49,$H$15:$H$114,W49,$R$15:$R$114,"Sim")),"")</f>
        <v/>
      </c>
      <c r="AB49" s="15">
        <f>IFERROR(IF(AND(V49="",W49=""),"",IF(OR(V49="",W49=""),"Por preencher",IF(AC49="Duplicado","Duplicado",IF(AA49=0,"Sem movimentos preparados","Consolidado")))),"Rever")</f>
        <v/>
      </c>
      <c r="AC49" s="15">
        <f>IFERROR(IF(OR(V49="",W49=""),"",IF(COUNTIFS($V$15:$V$114,V49,$W$15:$W$114,W49)&gt;1,"Duplicado","")),"")</f>
        <v/>
      </c>
    </row>
    <row r="50" ht="30" customHeight="1">
      <c r="A50" s="15">
        <f>IF(E50="","",ROW()-14)</f>
        <v/>
      </c>
      <c r="B50" s="36" t="n"/>
      <c r="C50" s="17" t="n"/>
      <c r="D50" s="17" t="n"/>
      <c r="E50" s="17" t="n"/>
      <c r="F50" s="18" t="n"/>
      <c r="G50" s="18" t="n"/>
      <c r="H50" s="17" t="n"/>
      <c r="I50" s="17" t="n"/>
      <c r="J50" s="37" t="n"/>
      <c r="K50" s="37" t="n"/>
      <c r="L50" s="37" t="n"/>
      <c r="M50" s="18" t="n"/>
      <c r="N50" s="18" t="n"/>
      <c r="O50" s="17" t="n"/>
      <c r="P50" s="20">
        <f>IFERROR(IF(OR(E50="",H50=""),"",E50&amp;"|"&amp;H50),"")</f>
        <v/>
      </c>
      <c r="Q50" s="15">
        <f>IFERROR(IF(COUNTA(B50:O50)=0,"",IF(COUNTA(B50,D50,E50,F50,G50,H50,J50,M50,N50)&lt;9,"Dados incompletos",IF(M50="Excluir","Excluído",IF(F50&lt;&gt;"Residente em Portugal","Rever residência",IF(G50&lt;&gt;"Portugal","Rever país de residência",IF(H50="A confirmar nas instruções oficiais","Rever código",IF(AND(M50="A incluir",N50="Confirmado"),"Pronto","Rever"))))))),"Rever")</f>
        <v/>
      </c>
      <c r="R50" s="15">
        <f>IFERROR(IF(Q50="","",IF(Q50="Pronto","Sim","Não")),"")</f>
        <v/>
      </c>
      <c r="S50" s="15">
        <f>IFERROR(IF(C50="","",IF(COUNTIF($C$15:$C$114,C50)&gt;1,"Documento repetido","")),"")</f>
        <v/>
      </c>
      <c r="T50" s="15">
        <f>IF(V50="","",ROW()-14)</f>
        <v/>
      </c>
      <c r="U50" s="15">
        <f>IFERROR(IF(V50="","",INDEX($D$15:$D$114,MATCH(V50,$E$15:$E$114,0))),"NIF não encontrado")</f>
        <v/>
      </c>
      <c r="V50" s="17" t="n"/>
      <c r="W50" s="17" t="n"/>
      <c r="X50" s="38">
        <f>IFERROR(IF(OR(V50="",W50=""),"",SUMIFS($J$15:$J$114,$E$15:$E$114,V50,$H$15:$H$114,W50,$R$15:$R$114,"Sim")),"")</f>
        <v/>
      </c>
      <c r="Y50" s="38">
        <f>IFERROR(IF(OR(V50="",W50=""),"",SUMIFS($K$15:$K$114,$E$15:$E$114,V50,$H$15:$H$114,W50,$R$15:$R$114,"Sim")),"")</f>
        <v/>
      </c>
      <c r="Z50" s="38">
        <f>IFERROR(IF(OR(V50="",W50=""),"",SUMIFS($L$15:$L$114,$E$15:$E$114,V50,$H$15:$H$114,W50,$R$15:$R$114,"Sim")),"")</f>
        <v/>
      </c>
      <c r="AA50" s="15">
        <f>IFERROR(IF(OR(V50="",W50=""),"",COUNTIFS($E$15:$E$114,V50,$H$15:$H$114,W50,$R$15:$R$114,"Sim")),"")</f>
        <v/>
      </c>
      <c r="AB50" s="15">
        <f>IFERROR(IF(AND(V50="",W50=""),"",IF(OR(V50="",W50=""),"Por preencher",IF(AC50="Duplicado","Duplicado",IF(AA50=0,"Sem movimentos preparados","Consolidado")))),"Rever")</f>
        <v/>
      </c>
      <c r="AC50" s="15">
        <f>IFERROR(IF(OR(V50="",W50=""),"",IF(COUNTIFS($V$15:$V$114,V50,$W$15:$W$114,W50)&gt;1,"Duplicado","")),"")</f>
        <v/>
      </c>
    </row>
    <row r="51" ht="30" customHeight="1">
      <c r="A51" s="15">
        <f>IF(E51="","",ROW()-14)</f>
        <v/>
      </c>
      <c r="B51" s="36" t="n"/>
      <c r="C51" s="17" t="n"/>
      <c r="D51" s="17" t="n"/>
      <c r="E51" s="17" t="n"/>
      <c r="F51" s="18" t="n"/>
      <c r="G51" s="18" t="n"/>
      <c r="H51" s="17" t="n"/>
      <c r="I51" s="17" t="n"/>
      <c r="J51" s="37" t="n"/>
      <c r="K51" s="37" t="n"/>
      <c r="L51" s="37" t="n"/>
      <c r="M51" s="18" t="n"/>
      <c r="N51" s="18" t="n"/>
      <c r="O51" s="17" t="n"/>
      <c r="P51" s="20">
        <f>IFERROR(IF(OR(E51="",H51=""),"",E51&amp;"|"&amp;H51),"")</f>
        <v/>
      </c>
      <c r="Q51" s="15">
        <f>IFERROR(IF(COUNTA(B51:O51)=0,"",IF(COUNTA(B51,D51,E51,F51,G51,H51,J51,M51,N51)&lt;9,"Dados incompletos",IF(M51="Excluir","Excluído",IF(F51&lt;&gt;"Residente em Portugal","Rever residência",IF(G51&lt;&gt;"Portugal","Rever país de residência",IF(H51="A confirmar nas instruções oficiais","Rever código",IF(AND(M51="A incluir",N51="Confirmado"),"Pronto","Rever"))))))),"Rever")</f>
        <v/>
      </c>
      <c r="R51" s="15">
        <f>IFERROR(IF(Q51="","",IF(Q51="Pronto","Sim","Não")),"")</f>
        <v/>
      </c>
      <c r="S51" s="15">
        <f>IFERROR(IF(C51="","",IF(COUNTIF($C$15:$C$114,C51)&gt;1,"Documento repetido","")),"")</f>
        <v/>
      </c>
      <c r="T51" s="15">
        <f>IF(V51="","",ROW()-14)</f>
        <v/>
      </c>
      <c r="U51" s="15">
        <f>IFERROR(IF(V51="","",INDEX($D$15:$D$114,MATCH(V51,$E$15:$E$114,0))),"NIF não encontrado")</f>
        <v/>
      </c>
      <c r="V51" s="17" t="n"/>
      <c r="W51" s="17" t="n"/>
      <c r="X51" s="38">
        <f>IFERROR(IF(OR(V51="",W51=""),"",SUMIFS($J$15:$J$114,$E$15:$E$114,V51,$H$15:$H$114,W51,$R$15:$R$114,"Sim")),"")</f>
        <v/>
      </c>
      <c r="Y51" s="38">
        <f>IFERROR(IF(OR(V51="",W51=""),"",SUMIFS($K$15:$K$114,$E$15:$E$114,V51,$H$15:$H$114,W51,$R$15:$R$114,"Sim")),"")</f>
        <v/>
      </c>
      <c r="Z51" s="38">
        <f>IFERROR(IF(OR(V51="",W51=""),"",SUMIFS($L$15:$L$114,$E$15:$E$114,V51,$H$15:$H$114,W51,$R$15:$R$114,"Sim")),"")</f>
        <v/>
      </c>
      <c r="AA51" s="15">
        <f>IFERROR(IF(OR(V51="",W51=""),"",COUNTIFS($E$15:$E$114,V51,$H$15:$H$114,W51,$R$15:$R$114,"Sim")),"")</f>
        <v/>
      </c>
      <c r="AB51" s="15">
        <f>IFERROR(IF(AND(V51="",W51=""),"",IF(OR(V51="",W51=""),"Por preencher",IF(AC51="Duplicado","Duplicado",IF(AA51=0,"Sem movimentos preparados","Consolidado")))),"Rever")</f>
        <v/>
      </c>
      <c r="AC51" s="15">
        <f>IFERROR(IF(OR(V51="",W51=""),"",IF(COUNTIFS($V$15:$V$114,V51,$W$15:$W$114,W51)&gt;1,"Duplicado","")),"")</f>
        <v/>
      </c>
    </row>
    <row r="52" ht="30" customHeight="1">
      <c r="A52" s="15">
        <f>IF(E52="","",ROW()-14)</f>
        <v/>
      </c>
      <c r="B52" s="36" t="n"/>
      <c r="C52" s="17" t="n"/>
      <c r="D52" s="17" t="n"/>
      <c r="E52" s="17" t="n"/>
      <c r="F52" s="18" t="n"/>
      <c r="G52" s="18" t="n"/>
      <c r="H52" s="17" t="n"/>
      <c r="I52" s="17" t="n"/>
      <c r="J52" s="37" t="n"/>
      <c r="K52" s="37" t="n"/>
      <c r="L52" s="37" t="n"/>
      <c r="M52" s="18" t="n"/>
      <c r="N52" s="18" t="n"/>
      <c r="O52" s="17" t="n"/>
      <c r="P52" s="20">
        <f>IFERROR(IF(OR(E52="",H52=""),"",E52&amp;"|"&amp;H52),"")</f>
        <v/>
      </c>
      <c r="Q52" s="15">
        <f>IFERROR(IF(COUNTA(B52:O52)=0,"",IF(COUNTA(B52,D52,E52,F52,G52,H52,J52,M52,N52)&lt;9,"Dados incompletos",IF(M52="Excluir","Excluído",IF(F52&lt;&gt;"Residente em Portugal","Rever residência",IF(G52&lt;&gt;"Portugal","Rever país de residência",IF(H52="A confirmar nas instruções oficiais","Rever código",IF(AND(M52="A incluir",N52="Confirmado"),"Pronto","Rever"))))))),"Rever")</f>
        <v/>
      </c>
      <c r="R52" s="15">
        <f>IFERROR(IF(Q52="","",IF(Q52="Pronto","Sim","Não")),"")</f>
        <v/>
      </c>
      <c r="S52" s="15">
        <f>IFERROR(IF(C52="","",IF(COUNTIF($C$15:$C$114,C52)&gt;1,"Documento repetido","")),"")</f>
        <v/>
      </c>
      <c r="T52" s="15">
        <f>IF(V52="","",ROW()-14)</f>
        <v/>
      </c>
      <c r="U52" s="15">
        <f>IFERROR(IF(V52="","",INDEX($D$15:$D$114,MATCH(V52,$E$15:$E$114,0))),"NIF não encontrado")</f>
        <v/>
      </c>
      <c r="V52" s="17" t="n"/>
      <c r="W52" s="17" t="n"/>
      <c r="X52" s="38">
        <f>IFERROR(IF(OR(V52="",W52=""),"",SUMIFS($J$15:$J$114,$E$15:$E$114,V52,$H$15:$H$114,W52,$R$15:$R$114,"Sim")),"")</f>
        <v/>
      </c>
      <c r="Y52" s="38">
        <f>IFERROR(IF(OR(V52="",W52=""),"",SUMIFS($K$15:$K$114,$E$15:$E$114,V52,$H$15:$H$114,W52,$R$15:$R$114,"Sim")),"")</f>
        <v/>
      </c>
      <c r="Z52" s="38">
        <f>IFERROR(IF(OR(V52="",W52=""),"",SUMIFS($L$15:$L$114,$E$15:$E$114,V52,$H$15:$H$114,W52,$R$15:$R$114,"Sim")),"")</f>
        <v/>
      </c>
      <c r="AA52" s="15">
        <f>IFERROR(IF(OR(V52="",W52=""),"",COUNTIFS($E$15:$E$114,V52,$H$15:$H$114,W52,$R$15:$R$114,"Sim")),"")</f>
        <v/>
      </c>
      <c r="AB52" s="15">
        <f>IFERROR(IF(AND(V52="",W52=""),"",IF(OR(V52="",W52=""),"Por preencher",IF(AC52="Duplicado","Duplicado",IF(AA52=0,"Sem movimentos preparados","Consolidado")))),"Rever")</f>
        <v/>
      </c>
      <c r="AC52" s="15">
        <f>IFERROR(IF(OR(V52="",W52=""),"",IF(COUNTIFS($V$15:$V$114,V52,$W$15:$W$114,W52)&gt;1,"Duplicado","")),"")</f>
        <v/>
      </c>
    </row>
    <row r="53" ht="30" customHeight="1">
      <c r="A53" s="15">
        <f>IF(E53="","",ROW()-14)</f>
        <v/>
      </c>
      <c r="B53" s="36" t="n"/>
      <c r="C53" s="17" t="n"/>
      <c r="D53" s="17" t="n"/>
      <c r="E53" s="17" t="n"/>
      <c r="F53" s="18" t="n"/>
      <c r="G53" s="18" t="n"/>
      <c r="H53" s="17" t="n"/>
      <c r="I53" s="17" t="n"/>
      <c r="J53" s="37" t="n"/>
      <c r="K53" s="37" t="n"/>
      <c r="L53" s="37" t="n"/>
      <c r="M53" s="18" t="n"/>
      <c r="N53" s="18" t="n"/>
      <c r="O53" s="17" t="n"/>
      <c r="P53" s="20">
        <f>IFERROR(IF(OR(E53="",H53=""),"",E53&amp;"|"&amp;H53),"")</f>
        <v/>
      </c>
      <c r="Q53" s="15">
        <f>IFERROR(IF(COUNTA(B53:O53)=0,"",IF(COUNTA(B53,D53,E53,F53,G53,H53,J53,M53,N53)&lt;9,"Dados incompletos",IF(M53="Excluir","Excluído",IF(F53&lt;&gt;"Residente em Portugal","Rever residência",IF(G53&lt;&gt;"Portugal","Rever país de residência",IF(H53="A confirmar nas instruções oficiais","Rever código",IF(AND(M53="A incluir",N53="Confirmado"),"Pronto","Rever"))))))),"Rever")</f>
        <v/>
      </c>
      <c r="R53" s="15">
        <f>IFERROR(IF(Q53="","",IF(Q53="Pronto","Sim","Não")),"")</f>
        <v/>
      </c>
      <c r="S53" s="15">
        <f>IFERROR(IF(C53="","",IF(COUNTIF($C$15:$C$114,C53)&gt;1,"Documento repetido","")),"")</f>
        <v/>
      </c>
      <c r="T53" s="15">
        <f>IF(V53="","",ROW()-14)</f>
        <v/>
      </c>
      <c r="U53" s="15">
        <f>IFERROR(IF(V53="","",INDEX($D$15:$D$114,MATCH(V53,$E$15:$E$114,0))),"NIF não encontrado")</f>
        <v/>
      </c>
      <c r="V53" s="17" t="n"/>
      <c r="W53" s="17" t="n"/>
      <c r="X53" s="38">
        <f>IFERROR(IF(OR(V53="",W53=""),"",SUMIFS($J$15:$J$114,$E$15:$E$114,V53,$H$15:$H$114,W53,$R$15:$R$114,"Sim")),"")</f>
        <v/>
      </c>
      <c r="Y53" s="38">
        <f>IFERROR(IF(OR(V53="",W53=""),"",SUMIFS($K$15:$K$114,$E$15:$E$114,V53,$H$15:$H$114,W53,$R$15:$R$114,"Sim")),"")</f>
        <v/>
      </c>
      <c r="Z53" s="38">
        <f>IFERROR(IF(OR(V53="",W53=""),"",SUMIFS($L$15:$L$114,$E$15:$E$114,V53,$H$15:$H$114,W53,$R$15:$R$114,"Sim")),"")</f>
        <v/>
      </c>
      <c r="AA53" s="15">
        <f>IFERROR(IF(OR(V53="",W53=""),"",COUNTIFS($E$15:$E$114,V53,$H$15:$H$114,W53,$R$15:$R$114,"Sim")),"")</f>
        <v/>
      </c>
      <c r="AB53" s="15">
        <f>IFERROR(IF(AND(V53="",W53=""),"",IF(OR(V53="",W53=""),"Por preencher",IF(AC53="Duplicado","Duplicado",IF(AA53=0,"Sem movimentos preparados","Consolidado")))),"Rever")</f>
        <v/>
      </c>
      <c r="AC53" s="15">
        <f>IFERROR(IF(OR(V53="",W53=""),"",IF(COUNTIFS($V$15:$V$114,V53,$W$15:$W$114,W53)&gt;1,"Duplicado","")),"")</f>
        <v/>
      </c>
    </row>
    <row r="54" ht="30" customHeight="1">
      <c r="A54" s="15">
        <f>IF(E54="","",ROW()-14)</f>
        <v/>
      </c>
      <c r="B54" s="36" t="n"/>
      <c r="C54" s="17" t="n"/>
      <c r="D54" s="17" t="n"/>
      <c r="E54" s="17" t="n"/>
      <c r="F54" s="18" t="n"/>
      <c r="G54" s="18" t="n"/>
      <c r="H54" s="17" t="n"/>
      <c r="I54" s="17" t="n"/>
      <c r="J54" s="37" t="n"/>
      <c r="K54" s="37" t="n"/>
      <c r="L54" s="37" t="n"/>
      <c r="M54" s="18" t="n"/>
      <c r="N54" s="18" t="n"/>
      <c r="O54" s="17" t="n"/>
      <c r="P54" s="20">
        <f>IFERROR(IF(OR(E54="",H54=""),"",E54&amp;"|"&amp;H54),"")</f>
        <v/>
      </c>
      <c r="Q54" s="15">
        <f>IFERROR(IF(COUNTA(B54:O54)=0,"",IF(COUNTA(B54,D54,E54,F54,G54,H54,J54,M54,N54)&lt;9,"Dados incompletos",IF(M54="Excluir","Excluído",IF(F54&lt;&gt;"Residente em Portugal","Rever residência",IF(G54&lt;&gt;"Portugal","Rever país de residência",IF(H54="A confirmar nas instruções oficiais","Rever código",IF(AND(M54="A incluir",N54="Confirmado"),"Pronto","Rever"))))))),"Rever")</f>
        <v/>
      </c>
      <c r="R54" s="15">
        <f>IFERROR(IF(Q54="","",IF(Q54="Pronto","Sim","Não")),"")</f>
        <v/>
      </c>
      <c r="S54" s="15">
        <f>IFERROR(IF(C54="","",IF(COUNTIF($C$15:$C$114,C54)&gt;1,"Documento repetido","")),"")</f>
        <v/>
      </c>
      <c r="T54" s="15">
        <f>IF(V54="","",ROW()-14)</f>
        <v/>
      </c>
      <c r="U54" s="15">
        <f>IFERROR(IF(V54="","",INDEX($D$15:$D$114,MATCH(V54,$E$15:$E$114,0))),"NIF não encontrado")</f>
        <v/>
      </c>
      <c r="V54" s="17" t="n"/>
      <c r="W54" s="17" t="n"/>
      <c r="X54" s="38">
        <f>IFERROR(IF(OR(V54="",W54=""),"",SUMIFS($J$15:$J$114,$E$15:$E$114,V54,$H$15:$H$114,W54,$R$15:$R$114,"Sim")),"")</f>
        <v/>
      </c>
      <c r="Y54" s="38">
        <f>IFERROR(IF(OR(V54="",W54=""),"",SUMIFS($K$15:$K$114,$E$15:$E$114,V54,$H$15:$H$114,W54,$R$15:$R$114,"Sim")),"")</f>
        <v/>
      </c>
      <c r="Z54" s="38">
        <f>IFERROR(IF(OR(V54="",W54=""),"",SUMIFS($L$15:$L$114,$E$15:$E$114,V54,$H$15:$H$114,W54,$R$15:$R$114,"Sim")),"")</f>
        <v/>
      </c>
      <c r="AA54" s="15">
        <f>IFERROR(IF(OR(V54="",W54=""),"",COUNTIFS($E$15:$E$114,V54,$H$15:$H$114,W54,$R$15:$R$114,"Sim")),"")</f>
        <v/>
      </c>
      <c r="AB54" s="15">
        <f>IFERROR(IF(AND(V54="",W54=""),"",IF(OR(V54="",W54=""),"Por preencher",IF(AC54="Duplicado","Duplicado",IF(AA54=0,"Sem movimentos preparados","Consolidado")))),"Rever")</f>
        <v/>
      </c>
      <c r="AC54" s="15">
        <f>IFERROR(IF(OR(V54="",W54=""),"",IF(COUNTIFS($V$15:$V$114,V54,$W$15:$W$114,W54)&gt;1,"Duplicado","")),"")</f>
        <v/>
      </c>
    </row>
    <row r="55" ht="30" customHeight="1">
      <c r="A55" s="15">
        <f>IF(E55="","",ROW()-14)</f>
        <v/>
      </c>
      <c r="B55" s="36" t="n"/>
      <c r="C55" s="17" t="n"/>
      <c r="D55" s="17" t="n"/>
      <c r="E55" s="17" t="n"/>
      <c r="F55" s="18" t="n"/>
      <c r="G55" s="18" t="n"/>
      <c r="H55" s="17" t="n"/>
      <c r="I55" s="17" t="n"/>
      <c r="J55" s="37" t="n"/>
      <c r="K55" s="37" t="n"/>
      <c r="L55" s="37" t="n"/>
      <c r="M55" s="18" t="n"/>
      <c r="N55" s="18" t="n"/>
      <c r="O55" s="17" t="n"/>
      <c r="P55" s="20">
        <f>IFERROR(IF(OR(E55="",H55=""),"",E55&amp;"|"&amp;H55),"")</f>
        <v/>
      </c>
      <c r="Q55" s="15">
        <f>IFERROR(IF(COUNTA(B55:O55)=0,"",IF(COUNTA(B55,D55,E55,F55,G55,H55,J55,M55,N55)&lt;9,"Dados incompletos",IF(M55="Excluir","Excluído",IF(F55&lt;&gt;"Residente em Portugal","Rever residência",IF(G55&lt;&gt;"Portugal","Rever país de residência",IF(H55="A confirmar nas instruções oficiais","Rever código",IF(AND(M55="A incluir",N55="Confirmado"),"Pronto","Rever"))))))),"Rever")</f>
        <v/>
      </c>
      <c r="R55" s="15">
        <f>IFERROR(IF(Q55="","",IF(Q55="Pronto","Sim","Não")),"")</f>
        <v/>
      </c>
      <c r="S55" s="15">
        <f>IFERROR(IF(C55="","",IF(COUNTIF($C$15:$C$114,C55)&gt;1,"Documento repetido","")),"")</f>
        <v/>
      </c>
      <c r="T55" s="15">
        <f>IF(V55="","",ROW()-14)</f>
        <v/>
      </c>
      <c r="U55" s="15">
        <f>IFERROR(IF(V55="","",INDEX($D$15:$D$114,MATCH(V55,$E$15:$E$114,0))),"NIF não encontrado")</f>
        <v/>
      </c>
      <c r="V55" s="17" t="n"/>
      <c r="W55" s="17" t="n"/>
      <c r="X55" s="38">
        <f>IFERROR(IF(OR(V55="",W55=""),"",SUMIFS($J$15:$J$114,$E$15:$E$114,V55,$H$15:$H$114,W55,$R$15:$R$114,"Sim")),"")</f>
        <v/>
      </c>
      <c r="Y55" s="38">
        <f>IFERROR(IF(OR(V55="",W55=""),"",SUMIFS($K$15:$K$114,$E$15:$E$114,V55,$H$15:$H$114,W55,$R$15:$R$114,"Sim")),"")</f>
        <v/>
      </c>
      <c r="Z55" s="38">
        <f>IFERROR(IF(OR(V55="",W55=""),"",SUMIFS($L$15:$L$114,$E$15:$E$114,V55,$H$15:$H$114,W55,$R$15:$R$114,"Sim")),"")</f>
        <v/>
      </c>
      <c r="AA55" s="15">
        <f>IFERROR(IF(OR(V55="",W55=""),"",COUNTIFS($E$15:$E$114,V55,$H$15:$H$114,W55,$R$15:$R$114,"Sim")),"")</f>
        <v/>
      </c>
      <c r="AB55" s="15">
        <f>IFERROR(IF(AND(V55="",W55=""),"",IF(OR(V55="",W55=""),"Por preencher",IF(AC55="Duplicado","Duplicado",IF(AA55=0,"Sem movimentos preparados","Consolidado")))),"Rever")</f>
        <v/>
      </c>
      <c r="AC55" s="15">
        <f>IFERROR(IF(OR(V55="",W55=""),"",IF(COUNTIFS($V$15:$V$114,V55,$W$15:$W$114,W55)&gt;1,"Duplicado","")),"")</f>
        <v/>
      </c>
    </row>
    <row r="56" ht="30" customHeight="1">
      <c r="A56" s="15">
        <f>IF(E56="","",ROW()-14)</f>
        <v/>
      </c>
      <c r="B56" s="36" t="n"/>
      <c r="C56" s="17" t="n"/>
      <c r="D56" s="17" t="n"/>
      <c r="E56" s="17" t="n"/>
      <c r="F56" s="18" t="n"/>
      <c r="G56" s="18" t="n"/>
      <c r="H56" s="17" t="n"/>
      <c r="I56" s="17" t="n"/>
      <c r="J56" s="37" t="n"/>
      <c r="K56" s="37" t="n"/>
      <c r="L56" s="37" t="n"/>
      <c r="M56" s="18" t="n"/>
      <c r="N56" s="18" t="n"/>
      <c r="O56" s="17" t="n"/>
      <c r="P56" s="20">
        <f>IFERROR(IF(OR(E56="",H56=""),"",E56&amp;"|"&amp;H56),"")</f>
        <v/>
      </c>
      <c r="Q56" s="15">
        <f>IFERROR(IF(COUNTA(B56:O56)=0,"",IF(COUNTA(B56,D56,E56,F56,G56,H56,J56,M56,N56)&lt;9,"Dados incompletos",IF(M56="Excluir","Excluído",IF(F56&lt;&gt;"Residente em Portugal","Rever residência",IF(G56&lt;&gt;"Portugal","Rever país de residência",IF(H56="A confirmar nas instruções oficiais","Rever código",IF(AND(M56="A incluir",N56="Confirmado"),"Pronto","Rever"))))))),"Rever")</f>
        <v/>
      </c>
      <c r="R56" s="15">
        <f>IFERROR(IF(Q56="","",IF(Q56="Pronto","Sim","Não")),"")</f>
        <v/>
      </c>
      <c r="S56" s="15">
        <f>IFERROR(IF(C56="","",IF(COUNTIF($C$15:$C$114,C56)&gt;1,"Documento repetido","")),"")</f>
        <v/>
      </c>
      <c r="T56" s="15">
        <f>IF(V56="","",ROW()-14)</f>
        <v/>
      </c>
      <c r="U56" s="15">
        <f>IFERROR(IF(V56="","",INDEX($D$15:$D$114,MATCH(V56,$E$15:$E$114,0))),"NIF não encontrado")</f>
        <v/>
      </c>
      <c r="V56" s="17" t="n"/>
      <c r="W56" s="17" t="n"/>
      <c r="X56" s="38">
        <f>IFERROR(IF(OR(V56="",W56=""),"",SUMIFS($J$15:$J$114,$E$15:$E$114,V56,$H$15:$H$114,W56,$R$15:$R$114,"Sim")),"")</f>
        <v/>
      </c>
      <c r="Y56" s="38">
        <f>IFERROR(IF(OR(V56="",W56=""),"",SUMIFS($K$15:$K$114,$E$15:$E$114,V56,$H$15:$H$114,W56,$R$15:$R$114,"Sim")),"")</f>
        <v/>
      </c>
      <c r="Z56" s="38">
        <f>IFERROR(IF(OR(V56="",W56=""),"",SUMIFS($L$15:$L$114,$E$15:$E$114,V56,$H$15:$H$114,W56,$R$15:$R$114,"Sim")),"")</f>
        <v/>
      </c>
      <c r="AA56" s="15">
        <f>IFERROR(IF(OR(V56="",W56=""),"",COUNTIFS($E$15:$E$114,V56,$H$15:$H$114,W56,$R$15:$R$114,"Sim")),"")</f>
        <v/>
      </c>
      <c r="AB56" s="15">
        <f>IFERROR(IF(AND(V56="",W56=""),"",IF(OR(V56="",W56=""),"Por preencher",IF(AC56="Duplicado","Duplicado",IF(AA56=0,"Sem movimentos preparados","Consolidado")))),"Rever")</f>
        <v/>
      </c>
      <c r="AC56" s="15">
        <f>IFERROR(IF(OR(V56="",W56=""),"",IF(COUNTIFS($V$15:$V$114,V56,$W$15:$W$114,W56)&gt;1,"Duplicado","")),"")</f>
        <v/>
      </c>
    </row>
    <row r="57" ht="30" customHeight="1">
      <c r="A57" s="15">
        <f>IF(E57="","",ROW()-14)</f>
        <v/>
      </c>
      <c r="B57" s="36" t="n"/>
      <c r="C57" s="17" t="n"/>
      <c r="D57" s="17" t="n"/>
      <c r="E57" s="17" t="n"/>
      <c r="F57" s="18" t="n"/>
      <c r="G57" s="18" t="n"/>
      <c r="H57" s="17" t="n"/>
      <c r="I57" s="17" t="n"/>
      <c r="J57" s="37" t="n"/>
      <c r="K57" s="37" t="n"/>
      <c r="L57" s="37" t="n"/>
      <c r="M57" s="18" t="n"/>
      <c r="N57" s="18" t="n"/>
      <c r="O57" s="17" t="n"/>
      <c r="P57" s="20">
        <f>IFERROR(IF(OR(E57="",H57=""),"",E57&amp;"|"&amp;H57),"")</f>
        <v/>
      </c>
      <c r="Q57" s="15">
        <f>IFERROR(IF(COUNTA(B57:O57)=0,"",IF(COUNTA(B57,D57,E57,F57,G57,H57,J57,M57,N57)&lt;9,"Dados incompletos",IF(M57="Excluir","Excluído",IF(F57&lt;&gt;"Residente em Portugal","Rever residência",IF(G57&lt;&gt;"Portugal","Rever país de residência",IF(H57="A confirmar nas instruções oficiais","Rever código",IF(AND(M57="A incluir",N57="Confirmado"),"Pronto","Rever"))))))),"Rever")</f>
        <v/>
      </c>
      <c r="R57" s="15">
        <f>IFERROR(IF(Q57="","",IF(Q57="Pronto","Sim","Não")),"")</f>
        <v/>
      </c>
      <c r="S57" s="15">
        <f>IFERROR(IF(C57="","",IF(COUNTIF($C$15:$C$114,C57)&gt;1,"Documento repetido","")),"")</f>
        <v/>
      </c>
      <c r="T57" s="15">
        <f>IF(V57="","",ROW()-14)</f>
        <v/>
      </c>
      <c r="U57" s="15">
        <f>IFERROR(IF(V57="","",INDEX($D$15:$D$114,MATCH(V57,$E$15:$E$114,0))),"NIF não encontrado")</f>
        <v/>
      </c>
      <c r="V57" s="17" t="n"/>
      <c r="W57" s="17" t="n"/>
      <c r="X57" s="38">
        <f>IFERROR(IF(OR(V57="",W57=""),"",SUMIFS($J$15:$J$114,$E$15:$E$114,V57,$H$15:$H$114,W57,$R$15:$R$114,"Sim")),"")</f>
        <v/>
      </c>
      <c r="Y57" s="38">
        <f>IFERROR(IF(OR(V57="",W57=""),"",SUMIFS($K$15:$K$114,$E$15:$E$114,V57,$H$15:$H$114,W57,$R$15:$R$114,"Sim")),"")</f>
        <v/>
      </c>
      <c r="Z57" s="38">
        <f>IFERROR(IF(OR(V57="",W57=""),"",SUMIFS($L$15:$L$114,$E$15:$E$114,V57,$H$15:$H$114,W57,$R$15:$R$114,"Sim")),"")</f>
        <v/>
      </c>
      <c r="AA57" s="15">
        <f>IFERROR(IF(OR(V57="",W57=""),"",COUNTIFS($E$15:$E$114,V57,$H$15:$H$114,W57,$R$15:$R$114,"Sim")),"")</f>
        <v/>
      </c>
      <c r="AB57" s="15">
        <f>IFERROR(IF(AND(V57="",W57=""),"",IF(OR(V57="",W57=""),"Por preencher",IF(AC57="Duplicado","Duplicado",IF(AA57=0,"Sem movimentos preparados","Consolidado")))),"Rever")</f>
        <v/>
      </c>
      <c r="AC57" s="15">
        <f>IFERROR(IF(OR(V57="",W57=""),"",IF(COUNTIFS($V$15:$V$114,V57,$W$15:$W$114,W57)&gt;1,"Duplicado","")),"")</f>
        <v/>
      </c>
    </row>
    <row r="58" ht="30" customHeight="1">
      <c r="A58" s="15">
        <f>IF(E58="","",ROW()-14)</f>
        <v/>
      </c>
      <c r="B58" s="36" t="n"/>
      <c r="C58" s="17" t="n"/>
      <c r="D58" s="17" t="n"/>
      <c r="E58" s="17" t="n"/>
      <c r="F58" s="18" t="n"/>
      <c r="G58" s="18" t="n"/>
      <c r="H58" s="17" t="n"/>
      <c r="I58" s="17" t="n"/>
      <c r="J58" s="37" t="n"/>
      <c r="K58" s="37" t="n"/>
      <c r="L58" s="37" t="n"/>
      <c r="M58" s="18" t="n"/>
      <c r="N58" s="18" t="n"/>
      <c r="O58" s="17" t="n"/>
      <c r="P58" s="20">
        <f>IFERROR(IF(OR(E58="",H58=""),"",E58&amp;"|"&amp;H58),"")</f>
        <v/>
      </c>
      <c r="Q58" s="15">
        <f>IFERROR(IF(COUNTA(B58:O58)=0,"",IF(COUNTA(B58,D58,E58,F58,G58,H58,J58,M58,N58)&lt;9,"Dados incompletos",IF(M58="Excluir","Excluído",IF(F58&lt;&gt;"Residente em Portugal","Rever residência",IF(G58&lt;&gt;"Portugal","Rever país de residência",IF(H58="A confirmar nas instruções oficiais","Rever código",IF(AND(M58="A incluir",N58="Confirmado"),"Pronto","Rever"))))))),"Rever")</f>
        <v/>
      </c>
      <c r="R58" s="15">
        <f>IFERROR(IF(Q58="","",IF(Q58="Pronto","Sim","Não")),"")</f>
        <v/>
      </c>
      <c r="S58" s="15">
        <f>IFERROR(IF(C58="","",IF(COUNTIF($C$15:$C$114,C58)&gt;1,"Documento repetido","")),"")</f>
        <v/>
      </c>
      <c r="T58" s="15">
        <f>IF(V58="","",ROW()-14)</f>
        <v/>
      </c>
      <c r="U58" s="15">
        <f>IFERROR(IF(V58="","",INDEX($D$15:$D$114,MATCH(V58,$E$15:$E$114,0))),"NIF não encontrado")</f>
        <v/>
      </c>
      <c r="V58" s="17" t="n"/>
      <c r="W58" s="17" t="n"/>
      <c r="X58" s="38">
        <f>IFERROR(IF(OR(V58="",W58=""),"",SUMIFS($J$15:$J$114,$E$15:$E$114,V58,$H$15:$H$114,W58,$R$15:$R$114,"Sim")),"")</f>
        <v/>
      </c>
      <c r="Y58" s="38">
        <f>IFERROR(IF(OR(V58="",W58=""),"",SUMIFS($K$15:$K$114,$E$15:$E$114,V58,$H$15:$H$114,W58,$R$15:$R$114,"Sim")),"")</f>
        <v/>
      </c>
      <c r="Z58" s="38">
        <f>IFERROR(IF(OR(V58="",W58=""),"",SUMIFS($L$15:$L$114,$E$15:$E$114,V58,$H$15:$H$114,W58,$R$15:$R$114,"Sim")),"")</f>
        <v/>
      </c>
      <c r="AA58" s="15">
        <f>IFERROR(IF(OR(V58="",W58=""),"",COUNTIFS($E$15:$E$114,V58,$H$15:$H$114,W58,$R$15:$R$114,"Sim")),"")</f>
        <v/>
      </c>
      <c r="AB58" s="15">
        <f>IFERROR(IF(AND(V58="",W58=""),"",IF(OR(V58="",W58=""),"Por preencher",IF(AC58="Duplicado","Duplicado",IF(AA58=0,"Sem movimentos preparados","Consolidado")))),"Rever")</f>
        <v/>
      </c>
      <c r="AC58" s="15">
        <f>IFERROR(IF(OR(V58="",W58=""),"",IF(COUNTIFS($V$15:$V$114,V58,$W$15:$W$114,W58)&gt;1,"Duplicado","")),"")</f>
        <v/>
      </c>
    </row>
    <row r="59" ht="30" customHeight="1">
      <c r="A59" s="15">
        <f>IF(E59="","",ROW()-14)</f>
        <v/>
      </c>
      <c r="B59" s="36" t="n"/>
      <c r="C59" s="17" t="n"/>
      <c r="D59" s="17" t="n"/>
      <c r="E59" s="17" t="n"/>
      <c r="F59" s="18" t="n"/>
      <c r="G59" s="18" t="n"/>
      <c r="H59" s="17" t="n"/>
      <c r="I59" s="17" t="n"/>
      <c r="J59" s="37" t="n"/>
      <c r="K59" s="37" t="n"/>
      <c r="L59" s="37" t="n"/>
      <c r="M59" s="18" t="n"/>
      <c r="N59" s="18" t="n"/>
      <c r="O59" s="17" t="n"/>
      <c r="P59" s="20">
        <f>IFERROR(IF(OR(E59="",H59=""),"",E59&amp;"|"&amp;H59),"")</f>
        <v/>
      </c>
      <c r="Q59" s="15">
        <f>IFERROR(IF(COUNTA(B59:O59)=0,"",IF(COUNTA(B59,D59,E59,F59,G59,H59,J59,M59,N59)&lt;9,"Dados incompletos",IF(M59="Excluir","Excluído",IF(F59&lt;&gt;"Residente em Portugal","Rever residência",IF(G59&lt;&gt;"Portugal","Rever país de residência",IF(H59="A confirmar nas instruções oficiais","Rever código",IF(AND(M59="A incluir",N59="Confirmado"),"Pronto","Rever"))))))),"Rever")</f>
        <v/>
      </c>
      <c r="R59" s="15">
        <f>IFERROR(IF(Q59="","",IF(Q59="Pronto","Sim","Não")),"")</f>
        <v/>
      </c>
      <c r="S59" s="15">
        <f>IFERROR(IF(C59="","",IF(COUNTIF($C$15:$C$114,C59)&gt;1,"Documento repetido","")),"")</f>
        <v/>
      </c>
      <c r="T59" s="15">
        <f>IF(V59="","",ROW()-14)</f>
        <v/>
      </c>
      <c r="U59" s="15">
        <f>IFERROR(IF(V59="","",INDEX($D$15:$D$114,MATCH(V59,$E$15:$E$114,0))),"NIF não encontrado")</f>
        <v/>
      </c>
      <c r="V59" s="17" t="n"/>
      <c r="W59" s="17" t="n"/>
      <c r="X59" s="38">
        <f>IFERROR(IF(OR(V59="",W59=""),"",SUMIFS($J$15:$J$114,$E$15:$E$114,V59,$H$15:$H$114,W59,$R$15:$R$114,"Sim")),"")</f>
        <v/>
      </c>
      <c r="Y59" s="38">
        <f>IFERROR(IF(OR(V59="",W59=""),"",SUMIFS($K$15:$K$114,$E$15:$E$114,V59,$H$15:$H$114,W59,$R$15:$R$114,"Sim")),"")</f>
        <v/>
      </c>
      <c r="Z59" s="38">
        <f>IFERROR(IF(OR(V59="",W59=""),"",SUMIFS($L$15:$L$114,$E$15:$E$114,V59,$H$15:$H$114,W59,$R$15:$R$114,"Sim")),"")</f>
        <v/>
      </c>
      <c r="AA59" s="15">
        <f>IFERROR(IF(OR(V59="",W59=""),"",COUNTIFS($E$15:$E$114,V59,$H$15:$H$114,W59,$R$15:$R$114,"Sim")),"")</f>
        <v/>
      </c>
      <c r="AB59" s="15">
        <f>IFERROR(IF(AND(V59="",W59=""),"",IF(OR(V59="",W59=""),"Por preencher",IF(AC59="Duplicado","Duplicado",IF(AA59=0,"Sem movimentos preparados","Consolidado")))),"Rever")</f>
        <v/>
      </c>
      <c r="AC59" s="15">
        <f>IFERROR(IF(OR(V59="",W59=""),"",IF(COUNTIFS($V$15:$V$114,V59,$W$15:$W$114,W59)&gt;1,"Duplicado","")),"")</f>
        <v/>
      </c>
    </row>
    <row r="60" ht="30" customHeight="1">
      <c r="A60" s="15">
        <f>IF(E60="","",ROW()-14)</f>
        <v/>
      </c>
      <c r="B60" s="36" t="n"/>
      <c r="C60" s="17" t="n"/>
      <c r="D60" s="17" t="n"/>
      <c r="E60" s="17" t="n"/>
      <c r="F60" s="18" t="n"/>
      <c r="G60" s="18" t="n"/>
      <c r="H60" s="17" t="n"/>
      <c r="I60" s="17" t="n"/>
      <c r="J60" s="37" t="n"/>
      <c r="K60" s="37" t="n"/>
      <c r="L60" s="37" t="n"/>
      <c r="M60" s="18" t="n"/>
      <c r="N60" s="18" t="n"/>
      <c r="O60" s="17" t="n"/>
      <c r="P60" s="20">
        <f>IFERROR(IF(OR(E60="",H60=""),"",E60&amp;"|"&amp;H60),"")</f>
        <v/>
      </c>
      <c r="Q60" s="15">
        <f>IFERROR(IF(COUNTA(B60:O60)=0,"",IF(COUNTA(B60,D60,E60,F60,G60,H60,J60,M60,N60)&lt;9,"Dados incompletos",IF(M60="Excluir","Excluído",IF(F60&lt;&gt;"Residente em Portugal","Rever residência",IF(G60&lt;&gt;"Portugal","Rever país de residência",IF(H60="A confirmar nas instruções oficiais","Rever código",IF(AND(M60="A incluir",N60="Confirmado"),"Pronto","Rever"))))))),"Rever")</f>
        <v/>
      </c>
      <c r="R60" s="15">
        <f>IFERROR(IF(Q60="","",IF(Q60="Pronto","Sim","Não")),"")</f>
        <v/>
      </c>
      <c r="S60" s="15">
        <f>IFERROR(IF(C60="","",IF(COUNTIF($C$15:$C$114,C60)&gt;1,"Documento repetido","")),"")</f>
        <v/>
      </c>
      <c r="T60" s="15">
        <f>IF(V60="","",ROW()-14)</f>
        <v/>
      </c>
      <c r="U60" s="15">
        <f>IFERROR(IF(V60="","",INDEX($D$15:$D$114,MATCH(V60,$E$15:$E$114,0))),"NIF não encontrado")</f>
        <v/>
      </c>
      <c r="V60" s="17" t="n"/>
      <c r="W60" s="17" t="n"/>
      <c r="X60" s="38">
        <f>IFERROR(IF(OR(V60="",W60=""),"",SUMIFS($J$15:$J$114,$E$15:$E$114,V60,$H$15:$H$114,W60,$R$15:$R$114,"Sim")),"")</f>
        <v/>
      </c>
      <c r="Y60" s="38">
        <f>IFERROR(IF(OR(V60="",W60=""),"",SUMIFS($K$15:$K$114,$E$15:$E$114,V60,$H$15:$H$114,W60,$R$15:$R$114,"Sim")),"")</f>
        <v/>
      </c>
      <c r="Z60" s="38">
        <f>IFERROR(IF(OR(V60="",W60=""),"",SUMIFS($L$15:$L$114,$E$15:$E$114,V60,$H$15:$H$114,W60,$R$15:$R$114,"Sim")),"")</f>
        <v/>
      </c>
      <c r="AA60" s="15">
        <f>IFERROR(IF(OR(V60="",W60=""),"",COUNTIFS($E$15:$E$114,V60,$H$15:$H$114,W60,$R$15:$R$114,"Sim")),"")</f>
        <v/>
      </c>
      <c r="AB60" s="15">
        <f>IFERROR(IF(AND(V60="",W60=""),"",IF(OR(V60="",W60=""),"Por preencher",IF(AC60="Duplicado","Duplicado",IF(AA60=0,"Sem movimentos preparados","Consolidado")))),"Rever")</f>
        <v/>
      </c>
      <c r="AC60" s="15">
        <f>IFERROR(IF(OR(V60="",W60=""),"",IF(COUNTIFS($V$15:$V$114,V60,$W$15:$W$114,W60)&gt;1,"Duplicado","")),"")</f>
        <v/>
      </c>
    </row>
    <row r="61" ht="30" customHeight="1">
      <c r="A61" s="15">
        <f>IF(E61="","",ROW()-14)</f>
        <v/>
      </c>
      <c r="B61" s="36" t="n"/>
      <c r="C61" s="17" t="n"/>
      <c r="D61" s="17" t="n"/>
      <c r="E61" s="17" t="n"/>
      <c r="F61" s="18" t="n"/>
      <c r="G61" s="18" t="n"/>
      <c r="H61" s="17" t="n"/>
      <c r="I61" s="17" t="n"/>
      <c r="J61" s="37" t="n"/>
      <c r="K61" s="37" t="n"/>
      <c r="L61" s="37" t="n"/>
      <c r="M61" s="18" t="n"/>
      <c r="N61" s="18" t="n"/>
      <c r="O61" s="17" t="n"/>
      <c r="P61" s="20">
        <f>IFERROR(IF(OR(E61="",H61=""),"",E61&amp;"|"&amp;H61),"")</f>
        <v/>
      </c>
      <c r="Q61" s="15">
        <f>IFERROR(IF(COUNTA(B61:O61)=0,"",IF(COUNTA(B61,D61,E61,F61,G61,H61,J61,M61,N61)&lt;9,"Dados incompletos",IF(M61="Excluir","Excluído",IF(F61&lt;&gt;"Residente em Portugal","Rever residência",IF(G61&lt;&gt;"Portugal","Rever país de residência",IF(H61="A confirmar nas instruções oficiais","Rever código",IF(AND(M61="A incluir",N61="Confirmado"),"Pronto","Rever"))))))),"Rever")</f>
        <v/>
      </c>
      <c r="R61" s="15">
        <f>IFERROR(IF(Q61="","",IF(Q61="Pronto","Sim","Não")),"")</f>
        <v/>
      </c>
      <c r="S61" s="15">
        <f>IFERROR(IF(C61="","",IF(COUNTIF($C$15:$C$114,C61)&gt;1,"Documento repetido","")),"")</f>
        <v/>
      </c>
      <c r="T61" s="15">
        <f>IF(V61="","",ROW()-14)</f>
        <v/>
      </c>
      <c r="U61" s="15">
        <f>IFERROR(IF(V61="","",INDEX($D$15:$D$114,MATCH(V61,$E$15:$E$114,0))),"NIF não encontrado")</f>
        <v/>
      </c>
      <c r="V61" s="17" t="n"/>
      <c r="W61" s="17" t="n"/>
      <c r="X61" s="38">
        <f>IFERROR(IF(OR(V61="",W61=""),"",SUMIFS($J$15:$J$114,$E$15:$E$114,V61,$H$15:$H$114,W61,$R$15:$R$114,"Sim")),"")</f>
        <v/>
      </c>
      <c r="Y61" s="38">
        <f>IFERROR(IF(OR(V61="",W61=""),"",SUMIFS($K$15:$K$114,$E$15:$E$114,V61,$H$15:$H$114,W61,$R$15:$R$114,"Sim")),"")</f>
        <v/>
      </c>
      <c r="Z61" s="38">
        <f>IFERROR(IF(OR(V61="",W61=""),"",SUMIFS($L$15:$L$114,$E$15:$E$114,V61,$H$15:$H$114,W61,$R$15:$R$114,"Sim")),"")</f>
        <v/>
      </c>
      <c r="AA61" s="15">
        <f>IFERROR(IF(OR(V61="",W61=""),"",COUNTIFS($E$15:$E$114,V61,$H$15:$H$114,W61,$R$15:$R$114,"Sim")),"")</f>
        <v/>
      </c>
      <c r="AB61" s="15">
        <f>IFERROR(IF(AND(V61="",W61=""),"",IF(OR(V61="",W61=""),"Por preencher",IF(AC61="Duplicado","Duplicado",IF(AA61=0,"Sem movimentos preparados","Consolidado")))),"Rever")</f>
        <v/>
      </c>
      <c r="AC61" s="15">
        <f>IFERROR(IF(OR(V61="",W61=""),"",IF(COUNTIFS($V$15:$V$114,V61,$W$15:$W$114,W61)&gt;1,"Duplicado","")),"")</f>
        <v/>
      </c>
    </row>
    <row r="62" ht="30" customHeight="1">
      <c r="A62" s="15">
        <f>IF(E62="","",ROW()-14)</f>
        <v/>
      </c>
      <c r="B62" s="36" t="n"/>
      <c r="C62" s="17" t="n"/>
      <c r="D62" s="17" t="n"/>
      <c r="E62" s="17" t="n"/>
      <c r="F62" s="18" t="n"/>
      <c r="G62" s="18" t="n"/>
      <c r="H62" s="17" t="n"/>
      <c r="I62" s="17" t="n"/>
      <c r="J62" s="37" t="n"/>
      <c r="K62" s="37" t="n"/>
      <c r="L62" s="37" t="n"/>
      <c r="M62" s="18" t="n"/>
      <c r="N62" s="18" t="n"/>
      <c r="O62" s="17" t="n"/>
      <c r="P62" s="20">
        <f>IFERROR(IF(OR(E62="",H62=""),"",E62&amp;"|"&amp;H62),"")</f>
        <v/>
      </c>
      <c r="Q62" s="15">
        <f>IFERROR(IF(COUNTA(B62:O62)=0,"",IF(COUNTA(B62,D62,E62,F62,G62,H62,J62,M62,N62)&lt;9,"Dados incompletos",IF(M62="Excluir","Excluído",IF(F62&lt;&gt;"Residente em Portugal","Rever residência",IF(G62&lt;&gt;"Portugal","Rever país de residência",IF(H62="A confirmar nas instruções oficiais","Rever código",IF(AND(M62="A incluir",N62="Confirmado"),"Pronto","Rever"))))))),"Rever")</f>
        <v/>
      </c>
      <c r="R62" s="15">
        <f>IFERROR(IF(Q62="","",IF(Q62="Pronto","Sim","Não")),"")</f>
        <v/>
      </c>
      <c r="S62" s="15">
        <f>IFERROR(IF(C62="","",IF(COUNTIF($C$15:$C$114,C62)&gt;1,"Documento repetido","")),"")</f>
        <v/>
      </c>
      <c r="T62" s="15">
        <f>IF(V62="","",ROW()-14)</f>
        <v/>
      </c>
      <c r="U62" s="15">
        <f>IFERROR(IF(V62="","",INDEX($D$15:$D$114,MATCH(V62,$E$15:$E$114,0))),"NIF não encontrado")</f>
        <v/>
      </c>
      <c r="V62" s="17" t="n"/>
      <c r="W62" s="17" t="n"/>
      <c r="X62" s="38">
        <f>IFERROR(IF(OR(V62="",W62=""),"",SUMIFS($J$15:$J$114,$E$15:$E$114,V62,$H$15:$H$114,W62,$R$15:$R$114,"Sim")),"")</f>
        <v/>
      </c>
      <c r="Y62" s="38">
        <f>IFERROR(IF(OR(V62="",W62=""),"",SUMIFS($K$15:$K$114,$E$15:$E$114,V62,$H$15:$H$114,W62,$R$15:$R$114,"Sim")),"")</f>
        <v/>
      </c>
      <c r="Z62" s="38">
        <f>IFERROR(IF(OR(V62="",W62=""),"",SUMIFS($L$15:$L$114,$E$15:$E$114,V62,$H$15:$H$114,W62,$R$15:$R$114,"Sim")),"")</f>
        <v/>
      </c>
      <c r="AA62" s="15">
        <f>IFERROR(IF(OR(V62="",W62=""),"",COUNTIFS($E$15:$E$114,V62,$H$15:$H$114,W62,$R$15:$R$114,"Sim")),"")</f>
        <v/>
      </c>
      <c r="AB62" s="15">
        <f>IFERROR(IF(AND(V62="",W62=""),"",IF(OR(V62="",W62=""),"Por preencher",IF(AC62="Duplicado","Duplicado",IF(AA62=0,"Sem movimentos preparados","Consolidado")))),"Rever")</f>
        <v/>
      </c>
      <c r="AC62" s="15">
        <f>IFERROR(IF(OR(V62="",W62=""),"",IF(COUNTIFS($V$15:$V$114,V62,$W$15:$W$114,W62)&gt;1,"Duplicado","")),"")</f>
        <v/>
      </c>
    </row>
    <row r="63" ht="30" customHeight="1">
      <c r="A63" s="15">
        <f>IF(E63="","",ROW()-14)</f>
        <v/>
      </c>
      <c r="B63" s="36" t="n"/>
      <c r="C63" s="17" t="n"/>
      <c r="D63" s="17" t="n"/>
      <c r="E63" s="17" t="n"/>
      <c r="F63" s="18" t="n"/>
      <c r="G63" s="18" t="n"/>
      <c r="H63" s="17" t="n"/>
      <c r="I63" s="17" t="n"/>
      <c r="J63" s="37" t="n"/>
      <c r="K63" s="37" t="n"/>
      <c r="L63" s="37" t="n"/>
      <c r="M63" s="18" t="n"/>
      <c r="N63" s="18" t="n"/>
      <c r="O63" s="17" t="n"/>
      <c r="P63" s="20">
        <f>IFERROR(IF(OR(E63="",H63=""),"",E63&amp;"|"&amp;H63),"")</f>
        <v/>
      </c>
      <c r="Q63" s="15">
        <f>IFERROR(IF(COUNTA(B63:O63)=0,"",IF(COUNTA(B63,D63,E63,F63,G63,H63,J63,M63,N63)&lt;9,"Dados incompletos",IF(M63="Excluir","Excluído",IF(F63&lt;&gt;"Residente em Portugal","Rever residência",IF(G63&lt;&gt;"Portugal","Rever país de residência",IF(H63="A confirmar nas instruções oficiais","Rever código",IF(AND(M63="A incluir",N63="Confirmado"),"Pronto","Rever"))))))),"Rever")</f>
        <v/>
      </c>
      <c r="R63" s="15">
        <f>IFERROR(IF(Q63="","",IF(Q63="Pronto","Sim","Não")),"")</f>
        <v/>
      </c>
      <c r="S63" s="15">
        <f>IFERROR(IF(C63="","",IF(COUNTIF($C$15:$C$114,C63)&gt;1,"Documento repetido","")),"")</f>
        <v/>
      </c>
      <c r="T63" s="15">
        <f>IF(V63="","",ROW()-14)</f>
        <v/>
      </c>
      <c r="U63" s="15">
        <f>IFERROR(IF(V63="","",INDEX($D$15:$D$114,MATCH(V63,$E$15:$E$114,0))),"NIF não encontrado")</f>
        <v/>
      </c>
      <c r="V63" s="17" t="n"/>
      <c r="W63" s="17" t="n"/>
      <c r="X63" s="38">
        <f>IFERROR(IF(OR(V63="",W63=""),"",SUMIFS($J$15:$J$114,$E$15:$E$114,V63,$H$15:$H$114,W63,$R$15:$R$114,"Sim")),"")</f>
        <v/>
      </c>
      <c r="Y63" s="38">
        <f>IFERROR(IF(OR(V63="",W63=""),"",SUMIFS($K$15:$K$114,$E$15:$E$114,V63,$H$15:$H$114,W63,$R$15:$R$114,"Sim")),"")</f>
        <v/>
      </c>
      <c r="Z63" s="38">
        <f>IFERROR(IF(OR(V63="",W63=""),"",SUMIFS($L$15:$L$114,$E$15:$E$114,V63,$H$15:$H$114,W63,$R$15:$R$114,"Sim")),"")</f>
        <v/>
      </c>
      <c r="AA63" s="15">
        <f>IFERROR(IF(OR(V63="",W63=""),"",COUNTIFS($E$15:$E$114,V63,$H$15:$H$114,W63,$R$15:$R$114,"Sim")),"")</f>
        <v/>
      </c>
      <c r="AB63" s="15">
        <f>IFERROR(IF(AND(V63="",W63=""),"",IF(OR(V63="",W63=""),"Por preencher",IF(AC63="Duplicado","Duplicado",IF(AA63=0,"Sem movimentos preparados","Consolidado")))),"Rever")</f>
        <v/>
      </c>
      <c r="AC63" s="15">
        <f>IFERROR(IF(OR(V63="",W63=""),"",IF(COUNTIFS($V$15:$V$114,V63,$W$15:$W$114,W63)&gt;1,"Duplicado","")),"")</f>
        <v/>
      </c>
    </row>
    <row r="64" ht="30" customHeight="1">
      <c r="A64" s="15">
        <f>IF(E64="","",ROW()-14)</f>
        <v/>
      </c>
      <c r="B64" s="36" t="n"/>
      <c r="C64" s="17" t="n"/>
      <c r="D64" s="17" t="n"/>
      <c r="E64" s="17" t="n"/>
      <c r="F64" s="18" t="n"/>
      <c r="G64" s="18" t="n"/>
      <c r="H64" s="17" t="n"/>
      <c r="I64" s="17" t="n"/>
      <c r="J64" s="37" t="n"/>
      <c r="K64" s="37" t="n"/>
      <c r="L64" s="37" t="n"/>
      <c r="M64" s="18" t="n"/>
      <c r="N64" s="18" t="n"/>
      <c r="O64" s="17" t="n"/>
      <c r="P64" s="20">
        <f>IFERROR(IF(OR(E64="",H64=""),"",E64&amp;"|"&amp;H64),"")</f>
        <v/>
      </c>
      <c r="Q64" s="15">
        <f>IFERROR(IF(COUNTA(B64:O64)=0,"",IF(COUNTA(B64,D64,E64,F64,G64,H64,J64,M64,N64)&lt;9,"Dados incompletos",IF(M64="Excluir","Excluído",IF(F64&lt;&gt;"Residente em Portugal","Rever residência",IF(G64&lt;&gt;"Portugal","Rever país de residência",IF(H64="A confirmar nas instruções oficiais","Rever código",IF(AND(M64="A incluir",N64="Confirmado"),"Pronto","Rever"))))))),"Rever")</f>
        <v/>
      </c>
      <c r="R64" s="15">
        <f>IFERROR(IF(Q64="","",IF(Q64="Pronto","Sim","Não")),"")</f>
        <v/>
      </c>
      <c r="S64" s="15">
        <f>IFERROR(IF(C64="","",IF(COUNTIF($C$15:$C$114,C64)&gt;1,"Documento repetido","")),"")</f>
        <v/>
      </c>
      <c r="T64" s="15">
        <f>IF(V64="","",ROW()-14)</f>
        <v/>
      </c>
      <c r="U64" s="15">
        <f>IFERROR(IF(V64="","",INDEX($D$15:$D$114,MATCH(V64,$E$15:$E$114,0))),"NIF não encontrado")</f>
        <v/>
      </c>
      <c r="V64" s="17" t="n"/>
      <c r="W64" s="17" t="n"/>
      <c r="X64" s="38">
        <f>IFERROR(IF(OR(V64="",W64=""),"",SUMIFS($J$15:$J$114,$E$15:$E$114,V64,$H$15:$H$114,W64,$R$15:$R$114,"Sim")),"")</f>
        <v/>
      </c>
      <c r="Y64" s="38">
        <f>IFERROR(IF(OR(V64="",W64=""),"",SUMIFS($K$15:$K$114,$E$15:$E$114,V64,$H$15:$H$114,W64,$R$15:$R$114,"Sim")),"")</f>
        <v/>
      </c>
      <c r="Z64" s="38">
        <f>IFERROR(IF(OR(V64="",W64=""),"",SUMIFS($L$15:$L$114,$E$15:$E$114,V64,$H$15:$H$114,W64,$R$15:$R$114,"Sim")),"")</f>
        <v/>
      </c>
      <c r="AA64" s="15">
        <f>IFERROR(IF(OR(V64="",W64=""),"",COUNTIFS($E$15:$E$114,V64,$H$15:$H$114,W64,$R$15:$R$114,"Sim")),"")</f>
        <v/>
      </c>
      <c r="AB64" s="15">
        <f>IFERROR(IF(AND(V64="",W64=""),"",IF(OR(V64="",W64=""),"Por preencher",IF(AC64="Duplicado","Duplicado",IF(AA64=0,"Sem movimentos preparados","Consolidado")))),"Rever")</f>
        <v/>
      </c>
      <c r="AC64" s="15">
        <f>IFERROR(IF(OR(V64="",W64=""),"",IF(COUNTIFS($V$15:$V$114,V64,$W$15:$W$114,W64)&gt;1,"Duplicado","")),"")</f>
        <v/>
      </c>
    </row>
    <row r="65" ht="30" customHeight="1">
      <c r="A65" s="15">
        <f>IF(E65="","",ROW()-14)</f>
        <v/>
      </c>
      <c r="B65" s="36" t="n"/>
      <c r="C65" s="17" t="n"/>
      <c r="D65" s="17" t="n"/>
      <c r="E65" s="17" t="n"/>
      <c r="F65" s="18" t="n"/>
      <c r="G65" s="18" t="n"/>
      <c r="H65" s="17" t="n"/>
      <c r="I65" s="17" t="n"/>
      <c r="J65" s="37" t="n"/>
      <c r="K65" s="37" t="n"/>
      <c r="L65" s="37" t="n"/>
      <c r="M65" s="18" t="n"/>
      <c r="N65" s="18" t="n"/>
      <c r="O65" s="17" t="n"/>
      <c r="P65" s="20">
        <f>IFERROR(IF(OR(E65="",H65=""),"",E65&amp;"|"&amp;H65),"")</f>
        <v/>
      </c>
      <c r="Q65" s="15">
        <f>IFERROR(IF(COUNTA(B65:O65)=0,"",IF(COUNTA(B65,D65,E65,F65,G65,H65,J65,M65,N65)&lt;9,"Dados incompletos",IF(M65="Excluir","Excluído",IF(F65&lt;&gt;"Residente em Portugal","Rever residência",IF(G65&lt;&gt;"Portugal","Rever país de residência",IF(H65="A confirmar nas instruções oficiais","Rever código",IF(AND(M65="A incluir",N65="Confirmado"),"Pronto","Rever"))))))),"Rever")</f>
        <v/>
      </c>
      <c r="R65" s="15">
        <f>IFERROR(IF(Q65="","",IF(Q65="Pronto","Sim","Não")),"")</f>
        <v/>
      </c>
      <c r="S65" s="15">
        <f>IFERROR(IF(C65="","",IF(COUNTIF($C$15:$C$114,C65)&gt;1,"Documento repetido","")),"")</f>
        <v/>
      </c>
      <c r="T65" s="15">
        <f>IF(V65="","",ROW()-14)</f>
        <v/>
      </c>
      <c r="U65" s="15">
        <f>IFERROR(IF(V65="","",INDEX($D$15:$D$114,MATCH(V65,$E$15:$E$114,0))),"NIF não encontrado")</f>
        <v/>
      </c>
      <c r="V65" s="17" t="n"/>
      <c r="W65" s="17" t="n"/>
      <c r="X65" s="38">
        <f>IFERROR(IF(OR(V65="",W65=""),"",SUMIFS($J$15:$J$114,$E$15:$E$114,V65,$H$15:$H$114,W65,$R$15:$R$114,"Sim")),"")</f>
        <v/>
      </c>
      <c r="Y65" s="38">
        <f>IFERROR(IF(OR(V65="",W65=""),"",SUMIFS($K$15:$K$114,$E$15:$E$114,V65,$H$15:$H$114,W65,$R$15:$R$114,"Sim")),"")</f>
        <v/>
      </c>
      <c r="Z65" s="38">
        <f>IFERROR(IF(OR(V65="",W65=""),"",SUMIFS($L$15:$L$114,$E$15:$E$114,V65,$H$15:$H$114,W65,$R$15:$R$114,"Sim")),"")</f>
        <v/>
      </c>
      <c r="AA65" s="15">
        <f>IFERROR(IF(OR(V65="",W65=""),"",COUNTIFS($E$15:$E$114,V65,$H$15:$H$114,W65,$R$15:$R$114,"Sim")),"")</f>
        <v/>
      </c>
      <c r="AB65" s="15">
        <f>IFERROR(IF(AND(V65="",W65=""),"",IF(OR(V65="",W65=""),"Por preencher",IF(AC65="Duplicado","Duplicado",IF(AA65=0,"Sem movimentos preparados","Consolidado")))),"Rever")</f>
        <v/>
      </c>
      <c r="AC65" s="15">
        <f>IFERROR(IF(OR(V65="",W65=""),"",IF(COUNTIFS($V$15:$V$114,V65,$W$15:$W$114,W65)&gt;1,"Duplicado","")),"")</f>
        <v/>
      </c>
    </row>
    <row r="66" ht="30" customHeight="1">
      <c r="A66" s="15">
        <f>IF(E66="","",ROW()-14)</f>
        <v/>
      </c>
      <c r="B66" s="36" t="n"/>
      <c r="C66" s="17" t="n"/>
      <c r="D66" s="17" t="n"/>
      <c r="E66" s="17" t="n"/>
      <c r="F66" s="18" t="n"/>
      <c r="G66" s="18" t="n"/>
      <c r="H66" s="17" t="n"/>
      <c r="I66" s="17" t="n"/>
      <c r="J66" s="37" t="n"/>
      <c r="K66" s="37" t="n"/>
      <c r="L66" s="37" t="n"/>
      <c r="M66" s="18" t="n"/>
      <c r="N66" s="18" t="n"/>
      <c r="O66" s="17" t="n"/>
      <c r="P66" s="20">
        <f>IFERROR(IF(OR(E66="",H66=""),"",E66&amp;"|"&amp;H66),"")</f>
        <v/>
      </c>
      <c r="Q66" s="15">
        <f>IFERROR(IF(COUNTA(B66:O66)=0,"",IF(COUNTA(B66,D66,E66,F66,G66,H66,J66,M66,N66)&lt;9,"Dados incompletos",IF(M66="Excluir","Excluído",IF(F66&lt;&gt;"Residente em Portugal","Rever residência",IF(G66&lt;&gt;"Portugal","Rever país de residência",IF(H66="A confirmar nas instruções oficiais","Rever código",IF(AND(M66="A incluir",N66="Confirmado"),"Pronto","Rever"))))))),"Rever")</f>
        <v/>
      </c>
      <c r="R66" s="15">
        <f>IFERROR(IF(Q66="","",IF(Q66="Pronto","Sim","Não")),"")</f>
        <v/>
      </c>
      <c r="S66" s="15">
        <f>IFERROR(IF(C66="","",IF(COUNTIF($C$15:$C$114,C66)&gt;1,"Documento repetido","")),"")</f>
        <v/>
      </c>
      <c r="T66" s="15">
        <f>IF(V66="","",ROW()-14)</f>
        <v/>
      </c>
      <c r="U66" s="15">
        <f>IFERROR(IF(V66="","",INDEX($D$15:$D$114,MATCH(V66,$E$15:$E$114,0))),"NIF não encontrado")</f>
        <v/>
      </c>
      <c r="V66" s="17" t="n"/>
      <c r="W66" s="17" t="n"/>
      <c r="X66" s="38">
        <f>IFERROR(IF(OR(V66="",W66=""),"",SUMIFS($J$15:$J$114,$E$15:$E$114,V66,$H$15:$H$114,W66,$R$15:$R$114,"Sim")),"")</f>
        <v/>
      </c>
      <c r="Y66" s="38">
        <f>IFERROR(IF(OR(V66="",W66=""),"",SUMIFS($K$15:$K$114,$E$15:$E$114,V66,$H$15:$H$114,W66,$R$15:$R$114,"Sim")),"")</f>
        <v/>
      </c>
      <c r="Z66" s="38">
        <f>IFERROR(IF(OR(V66="",W66=""),"",SUMIFS($L$15:$L$114,$E$15:$E$114,V66,$H$15:$H$114,W66,$R$15:$R$114,"Sim")),"")</f>
        <v/>
      </c>
      <c r="AA66" s="15">
        <f>IFERROR(IF(OR(V66="",W66=""),"",COUNTIFS($E$15:$E$114,V66,$H$15:$H$114,W66,$R$15:$R$114,"Sim")),"")</f>
        <v/>
      </c>
      <c r="AB66" s="15">
        <f>IFERROR(IF(AND(V66="",W66=""),"",IF(OR(V66="",W66=""),"Por preencher",IF(AC66="Duplicado","Duplicado",IF(AA66=0,"Sem movimentos preparados","Consolidado")))),"Rever")</f>
        <v/>
      </c>
      <c r="AC66" s="15">
        <f>IFERROR(IF(OR(V66="",W66=""),"",IF(COUNTIFS($V$15:$V$114,V66,$W$15:$W$114,W66)&gt;1,"Duplicado","")),"")</f>
        <v/>
      </c>
    </row>
    <row r="67" ht="30" customHeight="1">
      <c r="A67" s="15">
        <f>IF(E67="","",ROW()-14)</f>
        <v/>
      </c>
      <c r="B67" s="36" t="n"/>
      <c r="C67" s="17" t="n"/>
      <c r="D67" s="17" t="n"/>
      <c r="E67" s="17" t="n"/>
      <c r="F67" s="18" t="n"/>
      <c r="G67" s="18" t="n"/>
      <c r="H67" s="17" t="n"/>
      <c r="I67" s="17" t="n"/>
      <c r="J67" s="37" t="n"/>
      <c r="K67" s="37" t="n"/>
      <c r="L67" s="37" t="n"/>
      <c r="M67" s="18" t="n"/>
      <c r="N67" s="18" t="n"/>
      <c r="O67" s="17" t="n"/>
      <c r="P67" s="20">
        <f>IFERROR(IF(OR(E67="",H67=""),"",E67&amp;"|"&amp;H67),"")</f>
        <v/>
      </c>
      <c r="Q67" s="15">
        <f>IFERROR(IF(COUNTA(B67:O67)=0,"",IF(COUNTA(B67,D67,E67,F67,G67,H67,J67,M67,N67)&lt;9,"Dados incompletos",IF(M67="Excluir","Excluído",IF(F67&lt;&gt;"Residente em Portugal","Rever residência",IF(G67&lt;&gt;"Portugal","Rever país de residência",IF(H67="A confirmar nas instruções oficiais","Rever código",IF(AND(M67="A incluir",N67="Confirmado"),"Pronto","Rever"))))))),"Rever")</f>
        <v/>
      </c>
      <c r="R67" s="15">
        <f>IFERROR(IF(Q67="","",IF(Q67="Pronto","Sim","Não")),"")</f>
        <v/>
      </c>
      <c r="S67" s="15">
        <f>IFERROR(IF(C67="","",IF(COUNTIF($C$15:$C$114,C67)&gt;1,"Documento repetido","")),"")</f>
        <v/>
      </c>
      <c r="T67" s="15">
        <f>IF(V67="","",ROW()-14)</f>
        <v/>
      </c>
      <c r="U67" s="15">
        <f>IFERROR(IF(V67="","",INDEX($D$15:$D$114,MATCH(V67,$E$15:$E$114,0))),"NIF não encontrado")</f>
        <v/>
      </c>
      <c r="V67" s="17" t="n"/>
      <c r="W67" s="17" t="n"/>
      <c r="X67" s="38">
        <f>IFERROR(IF(OR(V67="",W67=""),"",SUMIFS($J$15:$J$114,$E$15:$E$114,V67,$H$15:$H$114,W67,$R$15:$R$114,"Sim")),"")</f>
        <v/>
      </c>
      <c r="Y67" s="38">
        <f>IFERROR(IF(OR(V67="",W67=""),"",SUMIFS($K$15:$K$114,$E$15:$E$114,V67,$H$15:$H$114,W67,$R$15:$R$114,"Sim")),"")</f>
        <v/>
      </c>
      <c r="Z67" s="38">
        <f>IFERROR(IF(OR(V67="",W67=""),"",SUMIFS($L$15:$L$114,$E$15:$E$114,V67,$H$15:$H$114,W67,$R$15:$R$114,"Sim")),"")</f>
        <v/>
      </c>
      <c r="AA67" s="15">
        <f>IFERROR(IF(OR(V67="",W67=""),"",COUNTIFS($E$15:$E$114,V67,$H$15:$H$114,W67,$R$15:$R$114,"Sim")),"")</f>
        <v/>
      </c>
      <c r="AB67" s="15">
        <f>IFERROR(IF(AND(V67="",W67=""),"",IF(OR(V67="",W67=""),"Por preencher",IF(AC67="Duplicado","Duplicado",IF(AA67=0,"Sem movimentos preparados","Consolidado")))),"Rever")</f>
        <v/>
      </c>
      <c r="AC67" s="15">
        <f>IFERROR(IF(OR(V67="",W67=""),"",IF(COUNTIFS($V$15:$V$114,V67,$W$15:$W$114,W67)&gt;1,"Duplicado","")),"")</f>
        <v/>
      </c>
    </row>
    <row r="68" ht="30" customHeight="1">
      <c r="A68" s="15">
        <f>IF(E68="","",ROW()-14)</f>
        <v/>
      </c>
      <c r="B68" s="36" t="n"/>
      <c r="C68" s="17" t="n"/>
      <c r="D68" s="17" t="n"/>
      <c r="E68" s="17" t="n"/>
      <c r="F68" s="18" t="n"/>
      <c r="G68" s="18" t="n"/>
      <c r="H68" s="17" t="n"/>
      <c r="I68" s="17" t="n"/>
      <c r="J68" s="37" t="n"/>
      <c r="K68" s="37" t="n"/>
      <c r="L68" s="37" t="n"/>
      <c r="M68" s="18" t="n"/>
      <c r="N68" s="18" t="n"/>
      <c r="O68" s="17" t="n"/>
      <c r="P68" s="20">
        <f>IFERROR(IF(OR(E68="",H68=""),"",E68&amp;"|"&amp;H68),"")</f>
        <v/>
      </c>
      <c r="Q68" s="15">
        <f>IFERROR(IF(COUNTA(B68:O68)=0,"",IF(COUNTA(B68,D68,E68,F68,G68,H68,J68,M68,N68)&lt;9,"Dados incompletos",IF(M68="Excluir","Excluído",IF(F68&lt;&gt;"Residente em Portugal","Rever residência",IF(G68&lt;&gt;"Portugal","Rever país de residência",IF(H68="A confirmar nas instruções oficiais","Rever código",IF(AND(M68="A incluir",N68="Confirmado"),"Pronto","Rever"))))))),"Rever")</f>
        <v/>
      </c>
      <c r="R68" s="15">
        <f>IFERROR(IF(Q68="","",IF(Q68="Pronto","Sim","Não")),"")</f>
        <v/>
      </c>
      <c r="S68" s="15">
        <f>IFERROR(IF(C68="","",IF(COUNTIF($C$15:$C$114,C68)&gt;1,"Documento repetido","")),"")</f>
        <v/>
      </c>
      <c r="T68" s="15">
        <f>IF(V68="","",ROW()-14)</f>
        <v/>
      </c>
      <c r="U68" s="15">
        <f>IFERROR(IF(V68="","",INDEX($D$15:$D$114,MATCH(V68,$E$15:$E$114,0))),"NIF não encontrado")</f>
        <v/>
      </c>
      <c r="V68" s="17" t="n"/>
      <c r="W68" s="17" t="n"/>
      <c r="X68" s="38">
        <f>IFERROR(IF(OR(V68="",W68=""),"",SUMIFS($J$15:$J$114,$E$15:$E$114,V68,$H$15:$H$114,W68,$R$15:$R$114,"Sim")),"")</f>
        <v/>
      </c>
      <c r="Y68" s="38">
        <f>IFERROR(IF(OR(V68="",W68=""),"",SUMIFS($K$15:$K$114,$E$15:$E$114,V68,$H$15:$H$114,W68,$R$15:$R$114,"Sim")),"")</f>
        <v/>
      </c>
      <c r="Z68" s="38">
        <f>IFERROR(IF(OR(V68="",W68=""),"",SUMIFS($L$15:$L$114,$E$15:$E$114,V68,$H$15:$H$114,W68,$R$15:$R$114,"Sim")),"")</f>
        <v/>
      </c>
      <c r="AA68" s="15">
        <f>IFERROR(IF(OR(V68="",W68=""),"",COUNTIFS($E$15:$E$114,V68,$H$15:$H$114,W68,$R$15:$R$114,"Sim")),"")</f>
        <v/>
      </c>
      <c r="AB68" s="15">
        <f>IFERROR(IF(AND(V68="",W68=""),"",IF(OR(V68="",W68=""),"Por preencher",IF(AC68="Duplicado","Duplicado",IF(AA68=0,"Sem movimentos preparados","Consolidado")))),"Rever")</f>
        <v/>
      </c>
      <c r="AC68" s="15">
        <f>IFERROR(IF(OR(V68="",W68=""),"",IF(COUNTIFS($V$15:$V$114,V68,$W$15:$W$114,W68)&gt;1,"Duplicado","")),"")</f>
        <v/>
      </c>
    </row>
    <row r="69" ht="30" customHeight="1">
      <c r="A69" s="15">
        <f>IF(E69="","",ROW()-14)</f>
        <v/>
      </c>
      <c r="B69" s="36" t="n"/>
      <c r="C69" s="17" t="n"/>
      <c r="D69" s="17" t="n"/>
      <c r="E69" s="17" t="n"/>
      <c r="F69" s="18" t="n"/>
      <c r="G69" s="18" t="n"/>
      <c r="H69" s="17" t="n"/>
      <c r="I69" s="17" t="n"/>
      <c r="J69" s="37" t="n"/>
      <c r="K69" s="37" t="n"/>
      <c r="L69" s="37" t="n"/>
      <c r="M69" s="18" t="n"/>
      <c r="N69" s="18" t="n"/>
      <c r="O69" s="17" t="n"/>
      <c r="P69" s="20">
        <f>IFERROR(IF(OR(E69="",H69=""),"",E69&amp;"|"&amp;H69),"")</f>
        <v/>
      </c>
      <c r="Q69" s="15">
        <f>IFERROR(IF(COUNTA(B69:O69)=0,"",IF(COUNTA(B69,D69,E69,F69,G69,H69,J69,M69,N69)&lt;9,"Dados incompletos",IF(M69="Excluir","Excluído",IF(F69&lt;&gt;"Residente em Portugal","Rever residência",IF(G69&lt;&gt;"Portugal","Rever país de residência",IF(H69="A confirmar nas instruções oficiais","Rever código",IF(AND(M69="A incluir",N69="Confirmado"),"Pronto","Rever"))))))),"Rever")</f>
        <v/>
      </c>
      <c r="R69" s="15">
        <f>IFERROR(IF(Q69="","",IF(Q69="Pronto","Sim","Não")),"")</f>
        <v/>
      </c>
      <c r="S69" s="15">
        <f>IFERROR(IF(C69="","",IF(COUNTIF($C$15:$C$114,C69)&gt;1,"Documento repetido","")),"")</f>
        <v/>
      </c>
      <c r="T69" s="15">
        <f>IF(V69="","",ROW()-14)</f>
        <v/>
      </c>
      <c r="U69" s="15">
        <f>IFERROR(IF(V69="","",INDEX($D$15:$D$114,MATCH(V69,$E$15:$E$114,0))),"NIF não encontrado")</f>
        <v/>
      </c>
      <c r="V69" s="17" t="n"/>
      <c r="W69" s="17" t="n"/>
      <c r="X69" s="38">
        <f>IFERROR(IF(OR(V69="",W69=""),"",SUMIFS($J$15:$J$114,$E$15:$E$114,V69,$H$15:$H$114,W69,$R$15:$R$114,"Sim")),"")</f>
        <v/>
      </c>
      <c r="Y69" s="38">
        <f>IFERROR(IF(OR(V69="",W69=""),"",SUMIFS($K$15:$K$114,$E$15:$E$114,V69,$H$15:$H$114,W69,$R$15:$R$114,"Sim")),"")</f>
        <v/>
      </c>
      <c r="Z69" s="38">
        <f>IFERROR(IF(OR(V69="",W69=""),"",SUMIFS($L$15:$L$114,$E$15:$E$114,V69,$H$15:$H$114,W69,$R$15:$R$114,"Sim")),"")</f>
        <v/>
      </c>
      <c r="AA69" s="15">
        <f>IFERROR(IF(OR(V69="",W69=""),"",COUNTIFS($E$15:$E$114,V69,$H$15:$H$114,W69,$R$15:$R$114,"Sim")),"")</f>
        <v/>
      </c>
      <c r="AB69" s="15">
        <f>IFERROR(IF(AND(V69="",W69=""),"",IF(OR(V69="",W69=""),"Por preencher",IF(AC69="Duplicado","Duplicado",IF(AA69=0,"Sem movimentos preparados","Consolidado")))),"Rever")</f>
        <v/>
      </c>
      <c r="AC69" s="15">
        <f>IFERROR(IF(OR(V69="",W69=""),"",IF(COUNTIFS($V$15:$V$114,V69,$W$15:$W$114,W69)&gt;1,"Duplicado","")),"")</f>
        <v/>
      </c>
    </row>
    <row r="70" ht="30" customHeight="1">
      <c r="A70" s="15">
        <f>IF(E70="","",ROW()-14)</f>
        <v/>
      </c>
      <c r="B70" s="36" t="n"/>
      <c r="C70" s="17" t="n"/>
      <c r="D70" s="17" t="n"/>
      <c r="E70" s="17" t="n"/>
      <c r="F70" s="18" t="n"/>
      <c r="G70" s="18" t="n"/>
      <c r="H70" s="17" t="n"/>
      <c r="I70" s="17" t="n"/>
      <c r="J70" s="37" t="n"/>
      <c r="K70" s="37" t="n"/>
      <c r="L70" s="37" t="n"/>
      <c r="M70" s="18" t="n"/>
      <c r="N70" s="18" t="n"/>
      <c r="O70" s="17" t="n"/>
      <c r="P70" s="20">
        <f>IFERROR(IF(OR(E70="",H70=""),"",E70&amp;"|"&amp;H70),"")</f>
        <v/>
      </c>
      <c r="Q70" s="15">
        <f>IFERROR(IF(COUNTA(B70:O70)=0,"",IF(COUNTA(B70,D70,E70,F70,G70,H70,J70,M70,N70)&lt;9,"Dados incompletos",IF(M70="Excluir","Excluído",IF(F70&lt;&gt;"Residente em Portugal","Rever residência",IF(G70&lt;&gt;"Portugal","Rever país de residência",IF(H70="A confirmar nas instruções oficiais","Rever código",IF(AND(M70="A incluir",N70="Confirmado"),"Pronto","Rever"))))))),"Rever")</f>
        <v/>
      </c>
      <c r="R70" s="15">
        <f>IFERROR(IF(Q70="","",IF(Q70="Pronto","Sim","Não")),"")</f>
        <v/>
      </c>
      <c r="S70" s="15">
        <f>IFERROR(IF(C70="","",IF(COUNTIF($C$15:$C$114,C70)&gt;1,"Documento repetido","")),"")</f>
        <v/>
      </c>
      <c r="T70" s="15">
        <f>IF(V70="","",ROW()-14)</f>
        <v/>
      </c>
      <c r="U70" s="15">
        <f>IFERROR(IF(V70="","",INDEX($D$15:$D$114,MATCH(V70,$E$15:$E$114,0))),"NIF não encontrado")</f>
        <v/>
      </c>
      <c r="V70" s="17" t="n"/>
      <c r="W70" s="17" t="n"/>
      <c r="X70" s="38">
        <f>IFERROR(IF(OR(V70="",W70=""),"",SUMIFS($J$15:$J$114,$E$15:$E$114,V70,$H$15:$H$114,W70,$R$15:$R$114,"Sim")),"")</f>
        <v/>
      </c>
      <c r="Y70" s="38">
        <f>IFERROR(IF(OR(V70="",W70=""),"",SUMIFS($K$15:$K$114,$E$15:$E$114,V70,$H$15:$H$114,W70,$R$15:$R$114,"Sim")),"")</f>
        <v/>
      </c>
      <c r="Z70" s="38">
        <f>IFERROR(IF(OR(V70="",W70=""),"",SUMIFS($L$15:$L$114,$E$15:$E$114,V70,$H$15:$H$114,W70,$R$15:$R$114,"Sim")),"")</f>
        <v/>
      </c>
      <c r="AA70" s="15">
        <f>IFERROR(IF(OR(V70="",W70=""),"",COUNTIFS($E$15:$E$114,V70,$H$15:$H$114,W70,$R$15:$R$114,"Sim")),"")</f>
        <v/>
      </c>
      <c r="AB70" s="15">
        <f>IFERROR(IF(AND(V70="",W70=""),"",IF(OR(V70="",W70=""),"Por preencher",IF(AC70="Duplicado","Duplicado",IF(AA70=0,"Sem movimentos preparados","Consolidado")))),"Rever")</f>
        <v/>
      </c>
      <c r="AC70" s="15">
        <f>IFERROR(IF(OR(V70="",W70=""),"",IF(COUNTIFS($V$15:$V$114,V70,$W$15:$W$114,W70)&gt;1,"Duplicado","")),"")</f>
        <v/>
      </c>
    </row>
    <row r="71" ht="30" customHeight="1">
      <c r="A71" s="15">
        <f>IF(E71="","",ROW()-14)</f>
        <v/>
      </c>
      <c r="B71" s="36" t="n"/>
      <c r="C71" s="17" t="n"/>
      <c r="D71" s="17" t="n"/>
      <c r="E71" s="17" t="n"/>
      <c r="F71" s="18" t="n"/>
      <c r="G71" s="18" t="n"/>
      <c r="H71" s="17" t="n"/>
      <c r="I71" s="17" t="n"/>
      <c r="J71" s="37" t="n"/>
      <c r="K71" s="37" t="n"/>
      <c r="L71" s="37" t="n"/>
      <c r="M71" s="18" t="n"/>
      <c r="N71" s="18" t="n"/>
      <c r="O71" s="17" t="n"/>
      <c r="P71" s="20">
        <f>IFERROR(IF(OR(E71="",H71=""),"",E71&amp;"|"&amp;H71),"")</f>
        <v/>
      </c>
      <c r="Q71" s="15">
        <f>IFERROR(IF(COUNTA(B71:O71)=0,"",IF(COUNTA(B71,D71,E71,F71,G71,H71,J71,M71,N71)&lt;9,"Dados incompletos",IF(M71="Excluir","Excluído",IF(F71&lt;&gt;"Residente em Portugal","Rever residência",IF(G71&lt;&gt;"Portugal","Rever país de residência",IF(H71="A confirmar nas instruções oficiais","Rever código",IF(AND(M71="A incluir",N71="Confirmado"),"Pronto","Rever"))))))),"Rever")</f>
        <v/>
      </c>
      <c r="R71" s="15">
        <f>IFERROR(IF(Q71="","",IF(Q71="Pronto","Sim","Não")),"")</f>
        <v/>
      </c>
      <c r="S71" s="15">
        <f>IFERROR(IF(C71="","",IF(COUNTIF($C$15:$C$114,C71)&gt;1,"Documento repetido","")),"")</f>
        <v/>
      </c>
      <c r="T71" s="15">
        <f>IF(V71="","",ROW()-14)</f>
        <v/>
      </c>
      <c r="U71" s="15">
        <f>IFERROR(IF(V71="","",INDEX($D$15:$D$114,MATCH(V71,$E$15:$E$114,0))),"NIF não encontrado")</f>
        <v/>
      </c>
      <c r="V71" s="17" t="n"/>
      <c r="W71" s="17" t="n"/>
      <c r="X71" s="38">
        <f>IFERROR(IF(OR(V71="",W71=""),"",SUMIFS($J$15:$J$114,$E$15:$E$114,V71,$H$15:$H$114,W71,$R$15:$R$114,"Sim")),"")</f>
        <v/>
      </c>
      <c r="Y71" s="38">
        <f>IFERROR(IF(OR(V71="",W71=""),"",SUMIFS($K$15:$K$114,$E$15:$E$114,V71,$H$15:$H$114,W71,$R$15:$R$114,"Sim")),"")</f>
        <v/>
      </c>
      <c r="Z71" s="38">
        <f>IFERROR(IF(OR(V71="",W71=""),"",SUMIFS($L$15:$L$114,$E$15:$E$114,V71,$H$15:$H$114,W71,$R$15:$R$114,"Sim")),"")</f>
        <v/>
      </c>
      <c r="AA71" s="15">
        <f>IFERROR(IF(OR(V71="",W71=""),"",COUNTIFS($E$15:$E$114,V71,$H$15:$H$114,W71,$R$15:$R$114,"Sim")),"")</f>
        <v/>
      </c>
      <c r="AB71" s="15">
        <f>IFERROR(IF(AND(V71="",W71=""),"",IF(OR(V71="",W71=""),"Por preencher",IF(AC71="Duplicado","Duplicado",IF(AA71=0,"Sem movimentos preparados","Consolidado")))),"Rever")</f>
        <v/>
      </c>
      <c r="AC71" s="15">
        <f>IFERROR(IF(OR(V71="",W71=""),"",IF(COUNTIFS($V$15:$V$114,V71,$W$15:$W$114,W71)&gt;1,"Duplicado","")),"")</f>
        <v/>
      </c>
    </row>
    <row r="72" ht="30" customHeight="1">
      <c r="A72" s="15">
        <f>IF(E72="","",ROW()-14)</f>
        <v/>
      </c>
      <c r="B72" s="36" t="n"/>
      <c r="C72" s="17" t="n"/>
      <c r="D72" s="17" t="n"/>
      <c r="E72" s="17" t="n"/>
      <c r="F72" s="18" t="n"/>
      <c r="G72" s="18" t="n"/>
      <c r="H72" s="17" t="n"/>
      <c r="I72" s="17" t="n"/>
      <c r="J72" s="37" t="n"/>
      <c r="K72" s="37" t="n"/>
      <c r="L72" s="37" t="n"/>
      <c r="M72" s="18" t="n"/>
      <c r="N72" s="18" t="n"/>
      <c r="O72" s="17" t="n"/>
      <c r="P72" s="20">
        <f>IFERROR(IF(OR(E72="",H72=""),"",E72&amp;"|"&amp;H72),"")</f>
        <v/>
      </c>
      <c r="Q72" s="15">
        <f>IFERROR(IF(COUNTA(B72:O72)=0,"",IF(COUNTA(B72,D72,E72,F72,G72,H72,J72,M72,N72)&lt;9,"Dados incompletos",IF(M72="Excluir","Excluído",IF(F72&lt;&gt;"Residente em Portugal","Rever residência",IF(G72&lt;&gt;"Portugal","Rever país de residência",IF(H72="A confirmar nas instruções oficiais","Rever código",IF(AND(M72="A incluir",N72="Confirmado"),"Pronto","Rever"))))))),"Rever")</f>
        <v/>
      </c>
      <c r="R72" s="15">
        <f>IFERROR(IF(Q72="","",IF(Q72="Pronto","Sim","Não")),"")</f>
        <v/>
      </c>
      <c r="S72" s="15">
        <f>IFERROR(IF(C72="","",IF(COUNTIF($C$15:$C$114,C72)&gt;1,"Documento repetido","")),"")</f>
        <v/>
      </c>
      <c r="T72" s="15">
        <f>IF(V72="","",ROW()-14)</f>
        <v/>
      </c>
      <c r="U72" s="15">
        <f>IFERROR(IF(V72="","",INDEX($D$15:$D$114,MATCH(V72,$E$15:$E$114,0))),"NIF não encontrado")</f>
        <v/>
      </c>
      <c r="V72" s="17" t="n"/>
      <c r="W72" s="17" t="n"/>
      <c r="X72" s="38">
        <f>IFERROR(IF(OR(V72="",W72=""),"",SUMIFS($J$15:$J$114,$E$15:$E$114,V72,$H$15:$H$114,W72,$R$15:$R$114,"Sim")),"")</f>
        <v/>
      </c>
      <c r="Y72" s="38">
        <f>IFERROR(IF(OR(V72="",W72=""),"",SUMIFS($K$15:$K$114,$E$15:$E$114,V72,$H$15:$H$114,W72,$R$15:$R$114,"Sim")),"")</f>
        <v/>
      </c>
      <c r="Z72" s="38">
        <f>IFERROR(IF(OR(V72="",W72=""),"",SUMIFS($L$15:$L$114,$E$15:$E$114,V72,$H$15:$H$114,W72,$R$15:$R$114,"Sim")),"")</f>
        <v/>
      </c>
      <c r="AA72" s="15">
        <f>IFERROR(IF(OR(V72="",W72=""),"",COUNTIFS($E$15:$E$114,V72,$H$15:$H$114,W72,$R$15:$R$114,"Sim")),"")</f>
        <v/>
      </c>
      <c r="AB72" s="15">
        <f>IFERROR(IF(AND(V72="",W72=""),"",IF(OR(V72="",W72=""),"Por preencher",IF(AC72="Duplicado","Duplicado",IF(AA72=0,"Sem movimentos preparados","Consolidado")))),"Rever")</f>
        <v/>
      </c>
      <c r="AC72" s="15">
        <f>IFERROR(IF(OR(V72="",W72=""),"",IF(COUNTIFS($V$15:$V$114,V72,$W$15:$W$114,W72)&gt;1,"Duplicado","")),"")</f>
        <v/>
      </c>
    </row>
    <row r="73" ht="30" customHeight="1">
      <c r="A73" s="15">
        <f>IF(E73="","",ROW()-14)</f>
        <v/>
      </c>
      <c r="B73" s="36" t="n"/>
      <c r="C73" s="17" t="n"/>
      <c r="D73" s="17" t="n"/>
      <c r="E73" s="17" t="n"/>
      <c r="F73" s="18" t="n"/>
      <c r="G73" s="18" t="n"/>
      <c r="H73" s="17" t="n"/>
      <c r="I73" s="17" t="n"/>
      <c r="J73" s="37" t="n"/>
      <c r="K73" s="37" t="n"/>
      <c r="L73" s="37" t="n"/>
      <c r="M73" s="18" t="n"/>
      <c r="N73" s="18" t="n"/>
      <c r="O73" s="17" t="n"/>
      <c r="P73" s="20">
        <f>IFERROR(IF(OR(E73="",H73=""),"",E73&amp;"|"&amp;H73),"")</f>
        <v/>
      </c>
      <c r="Q73" s="15">
        <f>IFERROR(IF(COUNTA(B73:O73)=0,"",IF(COUNTA(B73,D73,E73,F73,G73,H73,J73,M73,N73)&lt;9,"Dados incompletos",IF(M73="Excluir","Excluído",IF(F73&lt;&gt;"Residente em Portugal","Rever residência",IF(G73&lt;&gt;"Portugal","Rever país de residência",IF(H73="A confirmar nas instruções oficiais","Rever código",IF(AND(M73="A incluir",N73="Confirmado"),"Pronto","Rever"))))))),"Rever")</f>
        <v/>
      </c>
      <c r="R73" s="15">
        <f>IFERROR(IF(Q73="","",IF(Q73="Pronto","Sim","Não")),"")</f>
        <v/>
      </c>
      <c r="S73" s="15">
        <f>IFERROR(IF(C73="","",IF(COUNTIF($C$15:$C$114,C73)&gt;1,"Documento repetido","")),"")</f>
        <v/>
      </c>
      <c r="T73" s="15">
        <f>IF(V73="","",ROW()-14)</f>
        <v/>
      </c>
      <c r="U73" s="15">
        <f>IFERROR(IF(V73="","",INDEX($D$15:$D$114,MATCH(V73,$E$15:$E$114,0))),"NIF não encontrado")</f>
        <v/>
      </c>
      <c r="V73" s="17" t="n"/>
      <c r="W73" s="17" t="n"/>
      <c r="X73" s="38">
        <f>IFERROR(IF(OR(V73="",W73=""),"",SUMIFS($J$15:$J$114,$E$15:$E$114,V73,$H$15:$H$114,W73,$R$15:$R$114,"Sim")),"")</f>
        <v/>
      </c>
      <c r="Y73" s="38">
        <f>IFERROR(IF(OR(V73="",W73=""),"",SUMIFS($K$15:$K$114,$E$15:$E$114,V73,$H$15:$H$114,W73,$R$15:$R$114,"Sim")),"")</f>
        <v/>
      </c>
      <c r="Z73" s="38">
        <f>IFERROR(IF(OR(V73="",W73=""),"",SUMIFS($L$15:$L$114,$E$15:$E$114,V73,$H$15:$H$114,W73,$R$15:$R$114,"Sim")),"")</f>
        <v/>
      </c>
      <c r="AA73" s="15">
        <f>IFERROR(IF(OR(V73="",W73=""),"",COUNTIFS($E$15:$E$114,V73,$H$15:$H$114,W73,$R$15:$R$114,"Sim")),"")</f>
        <v/>
      </c>
      <c r="AB73" s="15">
        <f>IFERROR(IF(AND(V73="",W73=""),"",IF(OR(V73="",W73=""),"Por preencher",IF(AC73="Duplicado","Duplicado",IF(AA73=0,"Sem movimentos preparados","Consolidado")))),"Rever")</f>
        <v/>
      </c>
      <c r="AC73" s="15">
        <f>IFERROR(IF(OR(V73="",W73=""),"",IF(COUNTIFS($V$15:$V$114,V73,$W$15:$W$114,W73)&gt;1,"Duplicado","")),"")</f>
        <v/>
      </c>
    </row>
    <row r="74" ht="30" customHeight="1">
      <c r="A74" s="15">
        <f>IF(E74="","",ROW()-14)</f>
        <v/>
      </c>
      <c r="B74" s="36" t="n"/>
      <c r="C74" s="17" t="n"/>
      <c r="D74" s="17" t="n"/>
      <c r="E74" s="17" t="n"/>
      <c r="F74" s="18" t="n"/>
      <c r="G74" s="18" t="n"/>
      <c r="H74" s="17" t="n"/>
      <c r="I74" s="17" t="n"/>
      <c r="J74" s="37" t="n"/>
      <c r="K74" s="37" t="n"/>
      <c r="L74" s="37" t="n"/>
      <c r="M74" s="18" t="n"/>
      <c r="N74" s="18" t="n"/>
      <c r="O74" s="17" t="n"/>
      <c r="P74" s="20">
        <f>IFERROR(IF(OR(E74="",H74=""),"",E74&amp;"|"&amp;H74),"")</f>
        <v/>
      </c>
      <c r="Q74" s="15">
        <f>IFERROR(IF(COUNTA(B74:O74)=0,"",IF(COUNTA(B74,D74,E74,F74,G74,H74,J74,M74,N74)&lt;9,"Dados incompletos",IF(M74="Excluir","Excluído",IF(F74&lt;&gt;"Residente em Portugal","Rever residência",IF(G74&lt;&gt;"Portugal","Rever país de residência",IF(H74="A confirmar nas instruções oficiais","Rever código",IF(AND(M74="A incluir",N74="Confirmado"),"Pronto","Rever"))))))),"Rever")</f>
        <v/>
      </c>
      <c r="R74" s="15">
        <f>IFERROR(IF(Q74="","",IF(Q74="Pronto","Sim","Não")),"")</f>
        <v/>
      </c>
      <c r="S74" s="15">
        <f>IFERROR(IF(C74="","",IF(COUNTIF($C$15:$C$114,C74)&gt;1,"Documento repetido","")),"")</f>
        <v/>
      </c>
      <c r="T74" s="15">
        <f>IF(V74="","",ROW()-14)</f>
        <v/>
      </c>
      <c r="U74" s="15">
        <f>IFERROR(IF(V74="","",INDEX($D$15:$D$114,MATCH(V74,$E$15:$E$114,0))),"NIF não encontrado")</f>
        <v/>
      </c>
      <c r="V74" s="17" t="n"/>
      <c r="W74" s="17" t="n"/>
      <c r="X74" s="38">
        <f>IFERROR(IF(OR(V74="",W74=""),"",SUMIFS($J$15:$J$114,$E$15:$E$114,V74,$H$15:$H$114,W74,$R$15:$R$114,"Sim")),"")</f>
        <v/>
      </c>
      <c r="Y74" s="38">
        <f>IFERROR(IF(OR(V74="",W74=""),"",SUMIFS($K$15:$K$114,$E$15:$E$114,V74,$H$15:$H$114,W74,$R$15:$R$114,"Sim")),"")</f>
        <v/>
      </c>
      <c r="Z74" s="38">
        <f>IFERROR(IF(OR(V74="",W74=""),"",SUMIFS($L$15:$L$114,$E$15:$E$114,V74,$H$15:$H$114,W74,$R$15:$R$114,"Sim")),"")</f>
        <v/>
      </c>
      <c r="AA74" s="15">
        <f>IFERROR(IF(OR(V74="",W74=""),"",COUNTIFS($E$15:$E$114,V74,$H$15:$H$114,W74,$R$15:$R$114,"Sim")),"")</f>
        <v/>
      </c>
      <c r="AB74" s="15">
        <f>IFERROR(IF(AND(V74="",W74=""),"",IF(OR(V74="",W74=""),"Por preencher",IF(AC74="Duplicado","Duplicado",IF(AA74=0,"Sem movimentos preparados","Consolidado")))),"Rever")</f>
        <v/>
      </c>
      <c r="AC74" s="15">
        <f>IFERROR(IF(OR(V74="",W74=""),"",IF(COUNTIFS($V$15:$V$114,V74,$W$15:$W$114,W74)&gt;1,"Duplicado","")),"")</f>
        <v/>
      </c>
    </row>
    <row r="75" ht="30" customHeight="1">
      <c r="A75" s="15">
        <f>IF(E75="","",ROW()-14)</f>
        <v/>
      </c>
      <c r="B75" s="36" t="n"/>
      <c r="C75" s="17" t="n"/>
      <c r="D75" s="17" t="n"/>
      <c r="E75" s="17" t="n"/>
      <c r="F75" s="18" t="n"/>
      <c r="G75" s="18" t="n"/>
      <c r="H75" s="17" t="n"/>
      <c r="I75" s="17" t="n"/>
      <c r="J75" s="37" t="n"/>
      <c r="K75" s="37" t="n"/>
      <c r="L75" s="37" t="n"/>
      <c r="M75" s="18" t="n"/>
      <c r="N75" s="18" t="n"/>
      <c r="O75" s="17" t="n"/>
      <c r="P75" s="20">
        <f>IFERROR(IF(OR(E75="",H75=""),"",E75&amp;"|"&amp;H75),"")</f>
        <v/>
      </c>
      <c r="Q75" s="15">
        <f>IFERROR(IF(COUNTA(B75:O75)=0,"",IF(COUNTA(B75,D75,E75,F75,G75,H75,J75,M75,N75)&lt;9,"Dados incompletos",IF(M75="Excluir","Excluído",IF(F75&lt;&gt;"Residente em Portugal","Rever residência",IF(G75&lt;&gt;"Portugal","Rever país de residência",IF(H75="A confirmar nas instruções oficiais","Rever código",IF(AND(M75="A incluir",N75="Confirmado"),"Pronto","Rever"))))))),"Rever")</f>
        <v/>
      </c>
      <c r="R75" s="15">
        <f>IFERROR(IF(Q75="","",IF(Q75="Pronto","Sim","Não")),"")</f>
        <v/>
      </c>
      <c r="S75" s="15">
        <f>IFERROR(IF(C75="","",IF(COUNTIF($C$15:$C$114,C75)&gt;1,"Documento repetido","")),"")</f>
        <v/>
      </c>
      <c r="T75" s="15">
        <f>IF(V75="","",ROW()-14)</f>
        <v/>
      </c>
      <c r="U75" s="15">
        <f>IFERROR(IF(V75="","",INDEX($D$15:$D$114,MATCH(V75,$E$15:$E$114,0))),"NIF não encontrado")</f>
        <v/>
      </c>
      <c r="V75" s="17" t="n"/>
      <c r="W75" s="17" t="n"/>
      <c r="X75" s="38">
        <f>IFERROR(IF(OR(V75="",W75=""),"",SUMIFS($J$15:$J$114,$E$15:$E$114,V75,$H$15:$H$114,W75,$R$15:$R$114,"Sim")),"")</f>
        <v/>
      </c>
      <c r="Y75" s="38">
        <f>IFERROR(IF(OR(V75="",W75=""),"",SUMIFS($K$15:$K$114,$E$15:$E$114,V75,$H$15:$H$114,W75,$R$15:$R$114,"Sim")),"")</f>
        <v/>
      </c>
      <c r="Z75" s="38">
        <f>IFERROR(IF(OR(V75="",W75=""),"",SUMIFS($L$15:$L$114,$E$15:$E$114,V75,$H$15:$H$114,W75,$R$15:$R$114,"Sim")),"")</f>
        <v/>
      </c>
      <c r="AA75" s="15">
        <f>IFERROR(IF(OR(V75="",W75=""),"",COUNTIFS($E$15:$E$114,V75,$H$15:$H$114,W75,$R$15:$R$114,"Sim")),"")</f>
        <v/>
      </c>
      <c r="AB75" s="15">
        <f>IFERROR(IF(AND(V75="",W75=""),"",IF(OR(V75="",W75=""),"Por preencher",IF(AC75="Duplicado","Duplicado",IF(AA75=0,"Sem movimentos preparados","Consolidado")))),"Rever")</f>
        <v/>
      </c>
      <c r="AC75" s="15">
        <f>IFERROR(IF(OR(V75="",W75=""),"",IF(COUNTIFS($V$15:$V$114,V75,$W$15:$W$114,W75)&gt;1,"Duplicado","")),"")</f>
        <v/>
      </c>
    </row>
    <row r="76" ht="30" customHeight="1">
      <c r="A76" s="15">
        <f>IF(E76="","",ROW()-14)</f>
        <v/>
      </c>
      <c r="B76" s="36" t="n"/>
      <c r="C76" s="17" t="n"/>
      <c r="D76" s="17" t="n"/>
      <c r="E76" s="17" t="n"/>
      <c r="F76" s="18" t="n"/>
      <c r="G76" s="18" t="n"/>
      <c r="H76" s="17" t="n"/>
      <c r="I76" s="17" t="n"/>
      <c r="J76" s="37" t="n"/>
      <c r="K76" s="37" t="n"/>
      <c r="L76" s="37" t="n"/>
      <c r="M76" s="18" t="n"/>
      <c r="N76" s="18" t="n"/>
      <c r="O76" s="17" t="n"/>
      <c r="P76" s="20">
        <f>IFERROR(IF(OR(E76="",H76=""),"",E76&amp;"|"&amp;H76),"")</f>
        <v/>
      </c>
      <c r="Q76" s="15">
        <f>IFERROR(IF(COUNTA(B76:O76)=0,"",IF(COUNTA(B76,D76,E76,F76,G76,H76,J76,M76,N76)&lt;9,"Dados incompletos",IF(M76="Excluir","Excluído",IF(F76&lt;&gt;"Residente em Portugal","Rever residência",IF(G76&lt;&gt;"Portugal","Rever país de residência",IF(H76="A confirmar nas instruções oficiais","Rever código",IF(AND(M76="A incluir",N76="Confirmado"),"Pronto","Rever"))))))),"Rever")</f>
        <v/>
      </c>
      <c r="R76" s="15">
        <f>IFERROR(IF(Q76="","",IF(Q76="Pronto","Sim","Não")),"")</f>
        <v/>
      </c>
      <c r="S76" s="15">
        <f>IFERROR(IF(C76="","",IF(COUNTIF($C$15:$C$114,C76)&gt;1,"Documento repetido","")),"")</f>
        <v/>
      </c>
      <c r="T76" s="15">
        <f>IF(V76="","",ROW()-14)</f>
        <v/>
      </c>
      <c r="U76" s="15">
        <f>IFERROR(IF(V76="","",INDEX($D$15:$D$114,MATCH(V76,$E$15:$E$114,0))),"NIF não encontrado")</f>
        <v/>
      </c>
      <c r="V76" s="17" t="n"/>
      <c r="W76" s="17" t="n"/>
      <c r="X76" s="38">
        <f>IFERROR(IF(OR(V76="",W76=""),"",SUMIFS($J$15:$J$114,$E$15:$E$114,V76,$H$15:$H$114,W76,$R$15:$R$114,"Sim")),"")</f>
        <v/>
      </c>
      <c r="Y76" s="38">
        <f>IFERROR(IF(OR(V76="",W76=""),"",SUMIFS($K$15:$K$114,$E$15:$E$114,V76,$H$15:$H$114,W76,$R$15:$R$114,"Sim")),"")</f>
        <v/>
      </c>
      <c r="Z76" s="38">
        <f>IFERROR(IF(OR(V76="",W76=""),"",SUMIFS($L$15:$L$114,$E$15:$E$114,V76,$H$15:$H$114,W76,$R$15:$R$114,"Sim")),"")</f>
        <v/>
      </c>
      <c r="AA76" s="15">
        <f>IFERROR(IF(OR(V76="",W76=""),"",COUNTIFS($E$15:$E$114,V76,$H$15:$H$114,W76,$R$15:$R$114,"Sim")),"")</f>
        <v/>
      </c>
      <c r="AB76" s="15">
        <f>IFERROR(IF(AND(V76="",W76=""),"",IF(OR(V76="",W76=""),"Por preencher",IF(AC76="Duplicado","Duplicado",IF(AA76=0,"Sem movimentos preparados","Consolidado")))),"Rever")</f>
        <v/>
      </c>
      <c r="AC76" s="15">
        <f>IFERROR(IF(OR(V76="",W76=""),"",IF(COUNTIFS($V$15:$V$114,V76,$W$15:$W$114,W76)&gt;1,"Duplicado","")),"")</f>
        <v/>
      </c>
    </row>
    <row r="77" ht="30" customHeight="1">
      <c r="A77" s="15">
        <f>IF(E77="","",ROW()-14)</f>
        <v/>
      </c>
      <c r="B77" s="36" t="n"/>
      <c r="C77" s="17" t="n"/>
      <c r="D77" s="17" t="n"/>
      <c r="E77" s="17" t="n"/>
      <c r="F77" s="18" t="n"/>
      <c r="G77" s="18" t="n"/>
      <c r="H77" s="17" t="n"/>
      <c r="I77" s="17" t="n"/>
      <c r="J77" s="37" t="n"/>
      <c r="K77" s="37" t="n"/>
      <c r="L77" s="37" t="n"/>
      <c r="M77" s="18" t="n"/>
      <c r="N77" s="18" t="n"/>
      <c r="O77" s="17" t="n"/>
      <c r="P77" s="20">
        <f>IFERROR(IF(OR(E77="",H77=""),"",E77&amp;"|"&amp;H77),"")</f>
        <v/>
      </c>
      <c r="Q77" s="15">
        <f>IFERROR(IF(COUNTA(B77:O77)=0,"",IF(COUNTA(B77,D77,E77,F77,G77,H77,J77,M77,N77)&lt;9,"Dados incompletos",IF(M77="Excluir","Excluído",IF(F77&lt;&gt;"Residente em Portugal","Rever residência",IF(G77&lt;&gt;"Portugal","Rever país de residência",IF(H77="A confirmar nas instruções oficiais","Rever código",IF(AND(M77="A incluir",N77="Confirmado"),"Pronto","Rever"))))))),"Rever")</f>
        <v/>
      </c>
      <c r="R77" s="15">
        <f>IFERROR(IF(Q77="","",IF(Q77="Pronto","Sim","Não")),"")</f>
        <v/>
      </c>
      <c r="S77" s="15">
        <f>IFERROR(IF(C77="","",IF(COUNTIF($C$15:$C$114,C77)&gt;1,"Documento repetido","")),"")</f>
        <v/>
      </c>
      <c r="T77" s="15">
        <f>IF(V77="","",ROW()-14)</f>
        <v/>
      </c>
      <c r="U77" s="15">
        <f>IFERROR(IF(V77="","",INDEX($D$15:$D$114,MATCH(V77,$E$15:$E$114,0))),"NIF não encontrado")</f>
        <v/>
      </c>
      <c r="V77" s="17" t="n"/>
      <c r="W77" s="17" t="n"/>
      <c r="X77" s="38">
        <f>IFERROR(IF(OR(V77="",W77=""),"",SUMIFS($J$15:$J$114,$E$15:$E$114,V77,$H$15:$H$114,W77,$R$15:$R$114,"Sim")),"")</f>
        <v/>
      </c>
      <c r="Y77" s="38">
        <f>IFERROR(IF(OR(V77="",W77=""),"",SUMIFS($K$15:$K$114,$E$15:$E$114,V77,$H$15:$H$114,W77,$R$15:$R$114,"Sim")),"")</f>
        <v/>
      </c>
      <c r="Z77" s="38">
        <f>IFERROR(IF(OR(V77="",W77=""),"",SUMIFS($L$15:$L$114,$E$15:$E$114,V77,$H$15:$H$114,W77,$R$15:$R$114,"Sim")),"")</f>
        <v/>
      </c>
      <c r="AA77" s="15">
        <f>IFERROR(IF(OR(V77="",W77=""),"",COUNTIFS($E$15:$E$114,V77,$H$15:$H$114,W77,$R$15:$R$114,"Sim")),"")</f>
        <v/>
      </c>
      <c r="AB77" s="15">
        <f>IFERROR(IF(AND(V77="",W77=""),"",IF(OR(V77="",W77=""),"Por preencher",IF(AC77="Duplicado","Duplicado",IF(AA77=0,"Sem movimentos preparados","Consolidado")))),"Rever")</f>
        <v/>
      </c>
      <c r="AC77" s="15">
        <f>IFERROR(IF(OR(V77="",W77=""),"",IF(COUNTIFS($V$15:$V$114,V77,$W$15:$W$114,W77)&gt;1,"Duplicado","")),"")</f>
        <v/>
      </c>
    </row>
    <row r="78" ht="30" customHeight="1">
      <c r="A78" s="15">
        <f>IF(E78="","",ROW()-14)</f>
        <v/>
      </c>
      <c r="B78" s="36" t="n"/>
      <c r="C78" s="17" t="n"/>
      <c r="D78" s="17" t="n"/>
      <c r="E78" s="17" t="n"/>
      <c r="F78" s="18" t="n"/>
      <c r="G78" s="18" t="n"/>
      <c r="H78" s="17" t="n"/>
      <c r="I78" s="17" t="n"/>
      <c r="J78" s="37" t="n"/>
      <c r="K78" s="37" t="n"/>
      <c r="L78" s="37" t="n"/>
      <c r="M78" s="18" t="n"/>
      <c r="N78" s="18" t="n"/>
      <c r="O78" s="17" t="n"/>
      <c r="P78" s="20">
        <f>IFERROR(IF(OR(E78="",H78=""),"",E78&amp;"|"&amp;H78),"")</f>
        <v/>
      </c>
      <c r="Q78" s="15">
        <f>IFERROR(IF(COUNTA(B78:O78)=0,"",IF(COUNTA(B78,D78,E78,F78,G78,H78,J78,M78,N78)&lt;9,"Dados incompletos",IF(M78="Excluir","Excluído",IF(F78&lt;&gt;"Residente em Portugal","Rever residência",IF(G78&lt;&gt;"Portugal","Rever país de residência",IF(H78="A confirmar nas instruções oficiais","Rever código",IF(AND(M78="A incluir",N78="Confirmado"),"Pronto","Rever"))))))),"Rever")</f>
        <v/>
      </c>
      <c r="R78" s="15">
        <f>IFERROR(IF(Q78="","",IF(Q78="Pronto","Sim","Não")),"")</f>
        <v/>
      </c>
      <c r="S78" s="15">
        <f>IFERROR(IF(C78="","",IF(COUNTIF($C$15:$C$114,C78)&gt;1,"Documento repetido","")),"")</f>
        <v/>
      </c>
      <c r="T78" s="15">
        <f>IF(V78="","",ROW()-14)</f>
        <v/>
      </c>
      <c r="U78" s="15">
        <f>IFERROR(IF(V78="","",INDEX($D$15:$D$114,MATCH(V78,$E$15:$E$114,0))),"NIF não encontrado")</f>
        <v/>
      </c>
      <c r="V78" s="17" t="n"/>
      <c r="W78" s="17" t="n"/>
      <c r="X78" s="38">
        <f>IFERROR(IF(OR(V78="",W78=""),"",SUMIFS($J$15:$J$114,$E$15:$E$114,V78,$H$15:$H$114,W78,$R$15:$R$114,"Sim")),"")</f>
        <v/>
      </c>
      <c r="Y78" s="38">
        <f>IFERROR(IF(OR(V78="",W78=""),"",SUMIFS($K$15:$K$114,$E$15:$E$114,V78,$H$15:$H$114,W78,$R$15:$R$114,"Sim")),"")</f>
        <v/>
      </c>
      <c r="Z78" s="38">
        <f>IFERROR(IF(OR(V78="",W78=""),"",SUMIFS($L$15:$L$114,$E$15:$E$114,V78,$H$15:$H$114,W78,$R$15:$R$114,"Sim")),"")</f>
        <v/>
      </c>
      <c r="AA78" s="15">
        <f>IFERROR(IF(OR(V78="",W78=""),"",COUNTIFS($E$15:$E$114,V78,$H$15:$H$114,W78,$R$15:$R$114,"Sim")),"")</f>
        <v/>
      </c>
      <c r="AB78" s="15">
        <f>IFERROR(IF(AND(V78="",W78=""),"",IF(OR(V78="",W78=""),"Por preencher",IF(AC78="Duplicado","Duplicado",IF(AA78=0,"Sem movimentos preparados","Consolidado")))),"Rever")</f>
        <v/>
      </c>
      <c r="AC78" s="15">
        <f>IFERROR(IF(OR(V78="",W78=""),"",IF(COUNTIFS($V$15:$V$114,V78,$W$15:$W$114,W78)&gt;1,"Duplicado","")),"")</f>
        <v/>
      </c>
    </row>
    <row r="79" ht="30" customHeight="1">
      <c r="A79" s="15">
        <f>IF(E79="","",ROW()-14)</f>
        <v/>
      </c>
      <c r="B79" s="36" t="n"/>
      <c r="C79" s="17" t="n"/>
      <c r="D79" s="17" t="n"/>
      <c r="E79" s="17" t="n"/>
      <c r="F79" s="18" t="n"/>
      <c r="G79" s="18" t="n"/>
      <c r="H79" s="17" t="n"/>
      <c r="I79" s="17" t="n"/>
      <c r="J79" s="37" t="n"/>
      <c r="K79" s="37" t="n"/>
      <c r="L79" s="37" t="n"/>
      <c r="M79" s="18" t="n"/>
      <c r="N79" s="18" t="n"/>
      <c r="O79" s="17" t="n"/>
      <c r="P79" s="20">
        <f>IFERROR(IF(OR(E79="",H79=""),"",E79&amp;"|"&amp;H79),"")</f>
        <v/>
      </c>
      <c r="Q79" s="15">
        <f>IFERROR(IF(COUNTA(B79:O79)=0,"",IF(COUNTA(B79,D79,E79,F79,G79,H79,J79,M79,N79)&lt;9,"Dados incompletos",IF(M79="Excluir","Excluído",IF(F79&lt;&gt;"Residente em Portugal","Rever residência",IF(G79&lt;&gt;"Portugal","Rever país de residência",IF(H79="A confirmar nas instruções oficiais","Rever código",IF(AND(M79="A incluir",N79="Confirmado"),"Pronto","Rever"))))))),"Rever")</f>
        <v/>
      </c>
      <c r="R79" s="15">
        <f>IFERROR(IF(Q79="","",IF(Q79="Pronto","Sim","Não")),"")</f>
        <v/>
      </c>
      <c r="S79" s="15">
        <f>IFERROR(IF(C79="","",IF(COUNTIF($C$15:$C$114,C79)&gt;1,"Documento repetido","")),"")</f>
        <v/>
      </c>
      <c r="T79" s="15">
        <f>IF(V79="","",ROW()-14)</f>
        <v/>
      </c>
      <c r="U79" s="15">
        <f>IFERROR(IF(V79="","",INDEX($D$15:$D$114,MATCH(V79,$E$15:$E$114,0))),"NIF não encontrado")</f>
        <v/>
      </c>
      <c r="V79" s="17" t="n"/>
      <c r="W79" s="17" t="n"/>
      <c r="X79" s="38">
        <f>IFERROR(IF(OR(V79="",W79=""),"",SUMIFS($J$15:$J$114,$E$15:$E$114,V79,$H$15:$H$114,W79,$R$15:$R$114,"Sim")),"")</f>
        <v/>
      </c>
      <c r="Y79" s="38">
        <f>IFERROR(IF(OR(V79="",W79=""),"",SUMIFS($K$15:$K$114,$E$15:$E$114,V79,$H$15:$H$114,W79,$R$15:$R$114,"Sim")),"")</f>
        <v/>
      </c>
      <c r="Z79" s="38">
        <f>IFERROR(IF(OR(V79="",W79=""),"",SUMIFS($L$15:$L$114,$E$15:$E$114,V79,$H$15:$H$114,W79,$R$15:$R$114,"Sim")),"")</f>
        <v/>
      </c>
      <c r="AA79" s="15">
        <f>IFERROR(IF(OR(V79="",W79=""),"",COUNTIFS($E$15:$E$114,V79,$H$15:$H$114,W79,$R$15:$R$114,"Sim")),"")</f>
        <v/>
      </c>
      <c r="AB79" s="15">
        <f>IFERROR(IF(AND(V79="",W79=""),"",IF(OR(V79="",W79=""),"Por preencher",IF(AC79="Duplicado","Duplicado",IF(AA79=0,"Sem movimentos preparados","Consolidado")))),"Rever")</f>
        <v/>
      </c>
      <c r="AC79" s="15">
        <f>IFERROR(IF(OR(V79="",W79=""),"",IF(COUNTIFS($V$15:$V$114,V79,$W$15:$W$114,W79)&gt;1,"Duplicado","")),"")</f>
        <v/>
      </c>
    </row>
    <row r="80" ht="30" customHeight="1">
      <c r="A80" s="15">
        <f>IF(E80="","",ROW()-14)</f>
        <v/>
      </c>
      <c r="B80" s="36" t="n"/>
      <c r="C80" s="17" t="n"/>
      <c r="D80" s="17" t="n"/>
      <c r="E80" s="17" t="n"/>
      <c r="F80" s="18" t="n"/>
      <c r="G80" s="18" t="n"/>
      <c r="H80" s="17" t="n"/>
      <c r="I80" s="17" t="n"/>
      <c r="J80" s="37" t="n"/>
      <c r="K80" s="37" t="n"/>
      <c r="L80" s="37" t="n"/>
      <c r="M80" s="18" t="n"/>
      <c r="N80" s="18" t="n"/>
      <c r="O80" s="17" t="n"/>
      <c r="P80" s="20">
        <f>IFERROR(IF(OR(E80="",H80=""),"",E80&amp;"|"&amp;H80),"")</f>
        <v/>
      </c>
      <c r="Q80" s="15">
        <f>IFERROR(IF(COUNTA(B80:O80)=0,"",IF(COUNTA(B80,D80,E80,F80,G80,H80,J80,M80,N80)&lt;9,"Dados incompletos",IF(M80="Excluir","Excluído",IF(F80&lt;&gt;"Residente em Portugal","Rever residência",IF(G80&lt;&gt;"Portugal","Rever país de residência",IF(H80="A confirmar nas instruções oficiais","Rever código",IF(AND(M80="A incluir",N80="Confirmado"),"Pronto","Rever"))))))),"Rever")</f>
        <v/>
      </c>
      <c r="R80" s="15">
        <f>IFERROR(IF(Q80="","",IF(Q80="Pronto","Sim","Não")),"")</f>
        <v/>
      </c>
      <c r="S80" s="15">
        <f>IFERROR(IF(C80="","",IF(COUNTIF($C$15:$C$114,C80)&gt;1,"Documento repetido","")),"")</f>
        <v/>
      </c>
      <c r="T80" s="15">
        <f>IF(V80="","",ROW()-14)</f>
        <v/>
      </c>
      <c r="U80" s="15">
        <f>IFERROR(IF(V80="","",INDEX($D$15:$D$114,MATCH(V80,$E$15:$E$114,0))),"NIF não encontrado")</f>
        <v/>
      </c>
      <c r="V80" s="17" t="n"/>
      <c r="W80" s="17" t="n"/>
      <c r="X80" s="38">
        <f>IFERROR(IF(OR(V80="",W80=""),"",SUMIFS($J$15:$J$114,$E$15:$E$114,V80,$H$15:$H$114,W80,$R$15:$R$114,"Sim")),"")</f>
        <v/>
      </c>
      <c r="Y80" s="38">
        <f>IFERROR(IF(OR(V80="",W80=""),"",SUMIFS($K$15:$K$114,$E$15:$E$114,V80,$H$15:$H$114,W80,$R$15:$R$114,"Sim")),"")</f>
        <v/>
      </c>
      <c r="Z80" s="38">
        <f>IFERROR(IF(OR(V80="",W80=""),"",SUMIFS($L$15:$L$114,$E$15:$E$114,V80,$H$15:$H$114,W80,$R$15:$R$114,"Sim")),"")</f>
        <v/>
      </c>
      <c r="AA80" s="15">
        <f>IFERROR(IF(OR(V80="",W80=""),"",COUNTIFS($E$15:$E$114,V80,$H$15:$H$114,W80,$R$15:$R$114,"Sim")),"")</f>
        <v/>
      </c>
      <c r="AB80" s="15">
        <f>IFERROR(IF(AND(V80="",W80=""),"",IF(OR(V80="",W80=""),"Por preencher",IF(AC80="Duplicado","Duplicado",IF(AA80=0,"Sem movimentos preparados","Consolidado")))),"Rever")</f>
        <v/>
      </c>
      <c r="AC80" s="15">
        <f>IFERROR(IF(OR(V80="",W80=""),"",IF(COUNTIFS($V$15:$V$114,V80,$W$15:$W$114,W80)&gt;1,"Duplicado","")),"")</f>
        <v/>
      </c>
    </row>
    <row r="81" ht="30" customHeight="1">
      <c r="A81" s="15">
        <f>IF(E81="","",ROW()-14)</f>
        <v/>
      </c>
      <c r="B81" s="36" t="n"/>
      <c r="C81" s="17" t="n"/>
      <c r="D81" s="17" t="n"/>
      <c r="E81" s="17" t="n"/>
      <c r="F81" s="18" t="n"/>
      <c r="G81" s="18" t="n"/>
      <c r="H81" s="17" t="n"/>
      <c r="I81" s="17" t="n"/>
      <c r="J81" s="37" t="n"/>
      <c r="K81" s="37" t="n"/>
      <c r="L81" s="37" t="n"/>
      <c r="M81" s="18" t="n"/>
      <c r="N81" s="18" t="n"/>
      <c r="O81" s="17" t="n"/>
      <c r="P81" s="20">
        <f>IFERROR(IF(OR(E81="",H81=""),"",E81&amp;"|"&amp;H81),"")</f>
        <v/>
      </c>
      <c r="Q81" s="15">
        <f>IFERROR(IF(COUNTA(B81:O81)=0,"",IF(COUNTA(B81,D81,E81,F81,G81,H81,J81,M81,N81)&lt;9,"Dados incompletos",IF(M81="Excluir","Excluído",IF(F81&lt;&gt;"Residente em Portugal","Rever residência",IF(G81&lt;&gt;"Portugal","Rever país de residência",IF(H81="A confirmar nas instruções oficiais","Rever código",IF(AND(M81="A incluir",N81="Confirmado"),"Pronto","Rever"))))))),"Rever")</f>
        <v/>
      </c>
      <c r="R81" s="15">
        <f>IFERROR(IF(Q81="","",IF(Q81="Pronto","Sim","Não")),"")</f>
        <v/>
      </c>
      <c r="S81" s="15">
        <f>IFERROR(IF(C81="","",IF(COUNTIF($C$15:$C$114,C81)&gt;1,"Documento repetido","")),"")</f>
        <v/>
      </c>
      <c r="T81" s="15">
        <f>IF(V81="","",ROW()-14)</f>
        <v/>
      </c>
      <c r="U81" s="15">
        <f>IFERROR(IF(V81="","",INDEX($D$15:$D$114,MATCH(V81,$E$15:$E$114,0))),"NIF não encontrado")</f>
        <v/>
      </c>
      <c r="V81" s="17" t="n"/>
      <c r="W81" s="17" t="n"/>
      <c r="X81" s="38">
        <f>IFERROR(IF(OR(V81="",W81=""),"",SUMIFS($J$15:$J$114,$E$15:$E$114,V81,$H$15:$H$114,W81,$R$15:$R$114,"Sim")),"")</f>
        <v/>
      </c>
      <c r="Y81" s="38">
        <f>IFERROR(IF(OR(V81="",W81=""),"",SUMIFS($K$15:$K$114,$E$15:$E$114,V81,$H$15:$H$114,W81,$R$15:$R$114,"Sim")),"")</f>
        <v/>
      </c>
      <c r="Z81" s="38">
        <f>IFERROR(IF(OR(V81="",W81=""),"",SUMIFS($L$15:$L$114,$E$15:$E$114,V81,$H$15:$H$114,W81,$R$15:$R$114,"Sim")),"")</f>
        <v/>
      </c>
      <c r="AA81" s="15">
        <f>IFERROR(IF(OR(V81="",W81=""),"",COUNTIFS($E$15:$E$114,V81,$H$15:$H$114,W81,$R$15:$R$114,"Sim")),"")</f>
        <v/>
      </c>
      <c r="AB81" s="15">
        <f>IFERROR(IF(AND(V81="",W81=""),"",IF(OR(V81="",W81=""),"Por preencher",IF(AC81="Duplicado","Duplicado",IF(AA81=0,"Sem movimentos preparados","Consolidado")))),"Rever")</f>
        <v/>
      </c>
      <c r="AC81" s="15">
        <f>IFERROR(IF(OR(V81="",W81=""),"",IF(COUNTIFS($V$15:$V$114,V81,$W$15:$W$114,W81)&gt;1,"Duplicado","")),"")</f>
        <v/>
      </c>
    </row>
    <row r="82" ht="30" customHeight="1">
      <c r="A82" s="15">
        <f>IF(E82="","",ROW()-14)</f>
        <v/>
      </c>
      <c r="B82" s="36" t="n"/>
      <c r="C82" s="17" t="n"/>
      <c r="D82" s="17" t="n"/>
      <c r="E82" s="17" t="n"/>
      <c r="F82" s="18" t="n"/>
      <c r="G82" s="18" t="n"/>
      <c r="H82" s="17" t="n"/>
      <c r="I82" s="17" t="n"/>
      <c r="J82" s="37" t="n"/>
      <c r="K82" s="37" t="n"/>
      <c r="L82" s="37" t="n"/>
      <c r="M82" s="18" t="n"/>
      <c r="N82" s="18" t="n"/>
      <c r="O82" s="17" t="n"/>
      <c r="P82" s="20">
        <f>IFERROR(IF(OR(E82="",H82=""),"",E82&amp;"|"&amp;H82),"")</f>
        <v/>
      </c>
      <c r="Q82" s="15">
        <f>IFERROR(IF(COUNTA(B82:O82)=0,"",IF(COUNTA(B82,D82,E82,F82,G82,H82,J82,M82,N82)&lt;9,"Dados incompletos",IF(M82="Excluir","Excluído",IF(F82&lt;&gt;"Residente em Portugal","Rever residência",IF(G82&lt;&gt;"Portugal","Rever país de residência",IF(H82="A confirmar nas instruções oficiais","Rever código",IF(AND(M82="A incluir",N82="Confirmado"),"Pronto","Rever"))))))),"Rever")</f>
        <v/>
      </c>
      <c r="R82" s="15">
        <f>IFERROR(IF(Q82="","",IF(Q82="Pronto","Sim","Não")),"")</f>
        <v/>
      </c>
      <c r="S82" s="15">
        <f>IFERROR(IF(C82="","",IF(COUNTIF($C$15:$C$114,C82)&gt;1,"Documento repetido","")),"")</f>
        <v/>
      </c>
      <c r="T82" s="15">
        <f>IF(V82="","",ROW()-14)</f>
        <v/>
      </c>
      <c r="U82" s="15">
        <f>IFERROR(IF(V82="","",INDEX($D$15:$D$114,MATCH(V82,$E$15:$E$114,0))),"NIF não encontrado")</f>
        <v/>
      </c>
      <c r="V82" s="17" t="n"/>
      <c r="W82" s="17" t="n"/>
      <c r="X82" s="38">
        <f>IFERROR(IF(OR(V82="",W82=""),"",SUMIFS($J$15:$J$114,$E$15:$E$114,V82,$H$15:$H$114,W82,$R$15:$R$114,"Sim")),"")</f>
        <v/>
      </c>
      <c r="Y82" s="38">
        <f>IFERROR(IF(OR(V82="",W82=""),"",SUMIFS($K$15:$K$114,$E$15:$E$114,V82,$H$15:$H$114,W82,$R$15:$R$114,"Sim")),"")</f>
        <v/>
      </c>
      <c r="Z82" s="38">
        <f>IFERROR(IF(OR(V82="",W82=""),"",SUMIFS($L$15:$L$114,$E$15:$E$114,V82,$H$15:$H$114,W82,$R$15:$R$114,"Sim")),"")</f>
        <v/>
      </c>
      <c r="AA82" s="15">
        <f>IFERROR(IF(OR(V82="",W82=""),"",COUNTIFS($E$15:$E$114,V82,$H$15:$H$114,W82,$R$15:$R$114,"Sim")),"")</f>
        <v/>
      </c>
      <c r="AB82" s="15">
        <f>IFERROR(IF(AND(V82="",W82=""),"",IF(OR(V82="",W82=""),"Por preencher",IF(AC82="Duplicado","Duplicado",IF(AA82=0,"Sem movimentos preparados","Consolidado")))),"Rever")</f>
        <v/>
      </c>
      <c r="AC82" s="15">
        <f>IFERROR(IF(OR(V82="",W82=""),"",IF(COUNTIFS($V$15:$V$114,V82,$W$15:$W$114,W82)&gt;1,"Duplicado","")),"")</f>
        <v/>
      </c>
    </row>
    <row r="83" ht="30" customHeight="1">
      <c r="A83" s="15">
        <f>IF(E83="","",ROW()-14)</f>
        <v/>
      </c>
      <c r="B83" s="36" t="n"/>
      <c r="C83" s="17" t="n"/>
      <c r="D83" s="17" t="n"/>
      <c r="E83" s="17" t="n"/>
      <c r="F83" s="18" t="n"/>
      <c r="G83" s="18" t="n"/>
      <c r="H83" s="17" t="n"/>
      <c r="I83" s="17" t="n"/>
      <c r="J83" s="37" t="n"/>
      <c r="K83" s="37" t="n"/>
      <c r="L83" s="37" t="n"/>
      <c r="M83" s="18" t="n"/>
      <c r="N83" s="18" t="n"/>
      <c r="O83" s="17" t="n"/>
      <c r="P83" s="20">
        <f>IFERROR(IF(OR(E83="",H83=""),"",E83&amp;"|"&amp;H83),"")</f>
        <v/>
      </c>
      <c r="Q83" s="15">
        <f>IFERROR(IF(COUNTA(B83:O83)=0,"",IF(COUNTA(B83,D83,E83,F83,G83,H83,J83,M83,N83)&lt;9,"Dados incompletos",IF(M83="Excluir","Excluído",IF(F83&lt;&gt;"Residente em Portugal","Rever residência",IF(G83&lt;&gt;"Portugal","Rever país de residência",IF(H83="A confirmar nas instruções oficiais","Rever código",IF(AND(M83="A incluir",N83="Confirmado"),"Pronto","Rever"))))))),"Rever")</f>
        <v/>
      </c>
      <c r="R83" s="15">
        <f>IFERROR(IF(Q83="","",IF(Q83="Pronto","Sim","Não")),"")</f>
        <v/>
      </c>
      <c r="S83" s="15">
        <f>IFERROR(IF(C83="","",IF(COUNTIF($C$15:$C$114,C83)&gt;1,"Documento repetido","")),"")</f>
        <v/>
      </c>
      <c r="T83" s="15">
        <f>IF(V83="","",ROW()-14)</f>
        <v/>
      </c>
      <c r="U83" s="15">
        <f>IFERROR(IF(V83="","",INDEX($D$15:$D$114,MATCH(V83,$E$15:$E$114,0))),"NIF não encontrado")</f>
        <v/>
      </c>
      <c r="V83" s="17" t="n"/>
      <c r="W83" s="17" t="n"/>
      <c r="X83" s="38">
        <f>IFERROR(IF(OR(V83="",W83=""),"",SUMIFS($J$15:$J$114,$E$15:$E$114,V83,$H$15:$H$114,W83,$R$15:$R$114,"Sim")),"")</f>
        <v/>
      </c>
      <c r="Y83" s="38">
        <f>IFERROR(IF(OR(V83="",W83=""),"",SUMIFS($K$15:$K$114,$E$15:$E$114,V83,$H$15:$H$114,W83,$R$15:$R$114,"Sim")),"")</f>
        <v/>
      </c>
      <c r="Z83" s="38">
        <f>IFERROR(IF(OR(V83="",W83=""),"",SUMIFS($L$15:$L$114,$E$15:$E$114,V83,$H$15:$H$114,W83,$R$15:$R$114,"Sim")),"")</f>
        <v/>
      </c>
      <c r="AA83" s="15">
        <f>IFERROR(IF(OR(V83="",W83=""),"",COUNTIFS($E$15:$E$114,V83,$H$15:$H$114,W83,$R$15:$R$114,"Sim")),"")</f>
        <v/>
      </c>
      <c r="AB83" s="15">
        <f>IFERROR(IF(AND(V83="",W83=""),"",IF(OR(V83="",W83=""),"Por preencher",IF(AC83="Duplicado","Duplicado",IF(AA83=0,"Sem movimentos preparados","Consolidado")))),"Rever")</f>
        <v/>
      </c>
      <c r="AC83" s="15">
        <f>IFERROR(IF(OR(V83="",W83=""),"",IF(COUNTIFS($V$15:$V$114,V83,$W$15:$W$114,W83)&gt;1,"Duplicado","")),"")</f>
        <v/>
      </c>
    </row>
    <row r="84" ht="30" customHeight="1">
      <c r="A84" s="15">
        <f>IF(E84="","",ROW()-14)</f>
        <v/>
      </c>
      <c r="B84" s="36" t="n"/>
      <c r="C84" s="17" t="n"/>
      <c r="D84" s="17" t="n"/>
      <c r="E84" s="17" t="n"/>
      <c r="F84" s="18" t="n"/>
      <c r="G84" s="18" t="n"/>
      <c r="H84" s="17" t="n"/>
      <c r="I84" s="17" t="n"/>
      <c r="J84" s="37" t="n"/>
      <c r="K84" s="37" t="n"/>
      <c r="L84" s="37" t="n"/>
      <c r="M84" s="18" t="n"/>
      <c r="N84" s="18" t="n"/>
      <c r="O84" s="17" t="n"/>
      <c r="P84" s="20">
        <f>IFERROR(IF(OR(E84="",H84=""),"",E84&amp;"|"&amp;H84),"")</f>
        <v/>
      </c>
      <c r="Q84" s="15">
        <f>IFERROR(IF(COUNTA(B84:O84)=0,"",IF(COUNTA(B84,D84,E84,F84,G84,H84,J84,M84,N84)&lt;9,"Dados incompletos",IF(M84="Excluir","Excluído",IF(F84&lt;&gt;"Residente em Portugal","Rever residência",IF(G84&lt;&gt;"Portugal","Rever país de residência",IF(H84="A confirmar nas instruções oficiais","Rever código",IF(AND(M84="A incluir",N84="Confirmado"),"Pronto","Rever"))))))),"Rever")</f>
        <v/>
      </c>
      <c r="R84" s="15">
        <f>IFERROR(IF(Q84="","",IF(Q84="Pronto","Sim","Não")),"")</f>
        <v/>
      </c>
      <c r="S84" s="15">
        <f>IFERROR(IF(C84="","",IF(COUNTIF($C$15:$C$114,C84)&gt;1,"Documento repetido","")),"")</f>
        <v/>
      </c>
      <c r="T84" s="15">
        <f>IF(V84="","",ROW()-14)</f>
        <v/>
      </c>
      <c r="U84" s="15">
        <f>IFERROR(IF(V84="","",INDEX($D$15:$D$114,MATCH(V84,$E$15:$E$114,0))),"NIF não encontrado")</f>
        <v/>
      </c>
      <c r="V84" s="17" t="n"/>
      <c r="W84" s="17" t="n"/>
      <c r="X84" s="38">
        <f>IFERROR(IF(OR(V84="",W84=""),"",SUMIFS($J$15:$J$114,$E$15:$E$114,V84,$H$15:$H$114,W84,$R$15:$R$114,"Sim")),"")</f>
        <v/>
      </c>
      <c r="Y84" s="38">
        <f>IFERROR(IF(OR(V84="",W84=""),"",SUMIFS($K$15:$K$114,$E$15:$E$114,V84,$H$15:$H$114,W84,$R$15:$R$114,"Sim")),"")</f>
        <v/>
      </c>
      <c r="Z84" s="38">
        <f>IFERROR(IF(OR(V84="",W84=""),"",SUMIFS($L$15:$L$114,$E$15:$E$114,V84,$H$15:$H$114,W84,$R$15:$R$114,"Sim")),"")</f>
        <v/>
      </c>
      <c r="AA84" s="15">
        <f>IFERROR(IF(OR(V84="",W84=""),"",COUNTIFS($E$15:$E$114,V84,$H$15:$H$114,W84,$R$15:$R$114,"Sim")),"")</f>
        <v/>
      </c>
      <c r="AB84" s="15">
        <f>IFERROR(IF(AND(V84="",W84=""),"",IF(OR(V84="",W84=""),"Por preencher",IF(AC84="Duplicado","Duplicado",IF(AA84=0,"Sem movimentos preparados","Consolidado")))),"Rever")</f>
        <v/>
      </c>
      <c r="AC84" s="15">
        <f>IFERROR(IF(OR(V84="",W84=""),"",IF(COUNTIFS($V$15:$V$114,V84,$W$15:$W$114,W84)&gt;1,"Duplicado","")),"")</f>
        <v/>
      </c>
    </row>
    <row r="85" ht="30" customHeight="1">
      <c r="A85" s="15">
        <f>IF(E85="","",ROW()-14)</f>
        <v/>
      </c>
      <c r="B85" s="36" t="n"/>
      <c r="C85" s="17" t="n"/>
      <c r="D85" s="17" t="n"/>
      <c r="E85" s="17" t="n"/>
      <c r="F85" s="18" t="n"/>
      <c r="G85" s="18" t="n"/>
      <c r="H85" s="17" t="n"/>
      <c r="I85" s="17" t="n"/>
      <c r="J85" s="37" t="n"/>
      <c r="K85" s="37" t="n"/>
      <c r="L85" s="37" t="n"/>
      <c r="M85" s="18" t="n"/>
      <c r="N85" s="18" t="n"/>
      <c r="O85" s="17" t="n"/>
      <c r="P85" s="20">
        <f>IFERROR(IF(OR(E85="",H85=""),"",E85&amp;"|"&amp;H85),"")</f>
        <v/>
      </c>
      <c r="Q85" s="15">
        <f>IFERROR(IF(COUNTA(B85:O85)=0,"",IF(COUNTA(B85,D85,E85,F85,G85,H85,J85,M85,N85)&lt;9,"Dados incompletos",IF(M85="Excluir","Excluído",IF(F85&lt;&gt;"Residente em Portugal","Rever residência",IF(G85&lt;&gt;"Portugal","Rever país de residência",IF(H85="A confirmar nas instruções oficiais","Rever código",IF(AND(M85="A incluir",N85="Confirmado"),"Pronto","Rever"))))))),"Rever")</f>
        <v/>
      </c>
      <c r="R85" s="15">
        <f>IFERROR(IF(Q85="","",IF(Q85="Pronto","Sim","Não")),"")</f>
        <v/>
      </c>
      <c r="S85" s="15">
        <f>IFERROR(IF(C85="","",IF(COUNTIF($C$15:$C$114,C85)&gt;1,"Documento repetido","")),"")</f>
        <v/>
      </c>
      <c r="T85" s="15">
        <f>IF(V85="","",ROW()-14)</f>
        <v/>
      </c>
      <c r="U85" s="15">
        <f>IFERROR(IF(V85="","",INDEX($D$15:$D$114,MATCH(V85,$E$15:$E$114,0))),"NIF não encontrado")</f>
        <v/>
      </c>
      <c r="V85" s="17" t="n"/>
      <c r="W85" s="17" t="n"/>
      <c r="X85" s="38">
        <f>IFERROR(IF(OR(V85="",W85=""),"",SUMIFS($J$15:$J$114,$E$15:$E$114,V85,$H$15:$H$114,W85,$R$15:$R$114,"Sim")),"")</f>
        <v/>
      </c>
      <c r="Y85" s="38">
        <f>IFERROR(IF(OR(V85="",W85=""),"",SUMIFS($K$15:$K$114,$E$15:$E$114,V85,$H$15:$H$114,W85,$R$15:$R$114,"Sim")),"")</f>
        <v/>
      </c>
      <c r="Z85" s="38">
        <f>IFERROR(IF(OR(V85="",W85=""),"",SUMIFS($L$15:$L$114,$E$15:$E$114,V85,$H$15:$H$114,W85,$R$15:$R$114,"Sim")),"")</f>
        <v/>
      </c>
      <c r="AA85" s="15">
        <f>IFERROR(IF(OR(V85="",W85=""),"",COUNTIFS($E$15:$E$114,V85,$H$15:$H$114,W85,$R$15:$R$114,"Sim")),"")</f>
        <v/>
      </c>
      <c r="AB85" s="15">
        <f>IFERROR(IF(AND(V85="",W85=""),"",IF(OR(V85="",W85=""),"Por preencher",IF(AC85="Duplicado","Duplicado",IF(AA85=0,"Sem movimentos preparados","Consolidado")))),"Rever")</f>
        <v/>
      </c>
      <c r="AC85" s="15">
        <f>IFERROR(IF(OR(V85="",W85=""),"",IF(COUNTIFS($V$15:$V$114,V85,$W$15:$W$114,W85)&gt;1,"Duplicado","")),"")</f>
        <v/>
      </c>
    </row>
    <row r="86" ht="30" customHeight="1">
      <c r="A86" s="15">
        <f>IF(E86="","",ROW()-14)</f>
        <v/>
      </c>
      <c r="B86" s="36" t="n"/>
      <c r="C86" s="17" t="n"/>
      <c r="D86" s="17" t="n"/>
      <c r="E86" s="17" t="n"/>
      <c r="F86" s="18" t="n"/>
      <c r="G86" s="18" t="n"/>
      <c r="H86" s="17" t="n"/>
      <c r="I86" s="17" t="n"/>
      <c r="J86" s="37" t="n"/>
      <c r="K86" s="37" t="n"/>
      <c r="L86" s="37" t="n"/>
      <c r="M86" s="18" t="n"/>
      <c r="N86" s="18" t="n"/>
      <c r="O86" s="17" t="n"/>
      <c r="P86" s="20">
        <f>IFERROR(IF(OR(E86="",H86=""),"",E86&amp;"|"&amp;H86),"")</f>
        <v/>
      </c>
      <c r="Q86" s="15">
        <f>IFERROR(IF(COUNTA(B86:O86)=0,"",IF(COUNTA(B86,D86,E86,F86,G86,H86,J86,M86,N86)&lt;9,"Dados incompletos",IF(M86="Excluir","Excluído",IF(F86&lt;&gt;"Residente em Portugal","Rever residência",IF(G86&lt;&gt;"Portugal","Rever país de residência",IF(H86="A confirmar nas instruções oficiais","Rever código",IF(AND(M86="A incluir",N86="Confirmado"),"Pronto","Rever"))))))),"Rever")</f>
        <v/>
      </c>
      <c r="R86" s="15">
        <f>IFERROR(IF(Q86="","",IF(Q86="Pronto","Sim","Não")),"")</f>
        <v/>
      </c>
      <c r="S86" s="15">
        <f>IFERROR(IF(C86="","",IF(COUNTIF($C$15:$C$114,C86)&gt;1,"Documento repetido","")),"")</f>
        <v/>
      </c>
      <c r="T86" s="15">
        <f>IF(V86="","",ROW()-14)</f>
        <v/>
      </c>
      <c r="U86" s="15">
        <f>IFERROR(IF(V86="","",INDEX($D$15:$D$114,MATCH(V86,$E$15:$E$114,0))),"NIF não encontrado")</f>
        <v/>
      </c>
      <c r="V86" s="17" t="n"/>
      <c r="W86" s="17" t="n"/>
      <c r="X86" s="38">
        <f>IFERROR(IF(OR(V86="",W86=""),"",SUMIFS($J$15:$J$114,$E$15:$E$114,V86,$H$15:$H$114,W86,$R$15:$R$114,"Sim")),"")</f>
        <v/>
      </c>
      <c r="Y86" s="38">
        <f>IFERROR(IF(OR(V86="",W86=""),"",SUMIFS($K$15:$K$114,$E$15:$E$114,V86,$H$15:$H$114,W86,$R$15:$R$114,"Sim")),"")</f>
        <v/>
      </c>
      <c r="Z86" s="38">
        <f>IFERROR(IF(OR(V86="",W86=""),"",SUMIFS($L$15:$L$114,$E$15:$E$114,V86,$H$15:$H$114,W86,$R$15:$R$114,"Sim")),"")</f>
        <v/>
      </c>
      <c r="AA86" s="15">
        <f>IFERROR(IF(OR(V86="",W86=""),"",COUNTIFS($E$15:$E$114,V86,$H$15:$H$114,W86,$R$15:$R$114,"Sim")),"")</f>
        <v/>
      </c>
      <c r="AB86" s="15">
        <f>IFERROR(IF(AND(V86="",W86=""),"",IF(OR(V86="",W86=""),"Por preencher",IF(AC86="Duplicado","Duplicado",IF(AA86=0,"Sem movimentos preparados","Consolidado")))),"Rever")</f>
        <v/>
      </c>
      <c r="AC86" s="15">
        <f>IFERROR(IF(OR(V86="",W86=""),"",IF(COUNTIFS($V$15:$V$114,V86,$W$15:$W$114,W86)&gt;1,"Duplicado","")),"")</f>
        <v/>
      </c>
    </row>
    <row r="87" ht="30" customHeight="1">
      <c r="A87" s="15">
        <f>IF(E87="","",ROW()-14)</f>
        <v/>
      </c>
      <c r="B87" s="36" t="n"/>
      <c r="C87" s="17" t="n"/>
      <c r="D87" s="17" t="n"/>
      <c r="E87" s="17" t="n"/>
      <c r="F87" s="18" t="n"/>
      <c r="G87" s="18" t="n"/>
      <c r="H87" s="17" t="n"/>
      <c r="I87" s="17" t="n"/>
      <c r="J87" s="37" t="n"/>
      <c r="K87" s="37" t="n"/>
      <c r="L87" s="37" t="n"/>
      <c r="M87" s="18" t="n"/>
      <c r="N87" s="18" t="n"/>
      <c r="O87" s="17" t="n"/>
      <c r="P87" s="20">
        <f>IFERROR(IF(OR(E87="",H87=""),"",E87&amp;"|"&amp;H87),"")</f>
        <v/>
      </c>
      <c r="Q87" s="15">
        <f>IFERROR(IF(COUNTA(B87:O87)=0,"",IF(COUNTA(B87,D87,E87,F87,G87,H87,J87,M87,N87)&lt;9,"Dados incompletos",IF(M87="Excluir","Excluído",IF(F87&lt;&gt;"Residente em Portugal","Rever residência",IF(G87&lt;&gt;"Portugal","Rever país de residência",IF(H87="A confirmar nas instruções oficiais","Rever código",IF(AND(M87="A incluir",N87="Confirmado"),"Pronto","Rever"))))))),"Rever")</f>
        <v/>
      </c>
      <c r="R87" s="15">
        <f>IFERROR(IF(Q87="","",IF(Q87="Pronto","Sim","Não")),"")</f>
        <v/>
      </c>
      <c r="S87" s="15">
        <f>IFERROR(IF(C87="","",IF(COUNTIF($C$15:$C$114,C87)&gt;1,"Documento repetido","")),"")</f>
        <v/>
      </c>
      <c r="T87" s="15">
        <f>IF(V87="","",ROW()-14)</f>
        <v/>
      </c>
      <c r="U87" s="15">
        <f>IFERROR(IF(V87="","",INDEX($D$15:$D$114,MATCH(V87,$E$15:$E$114,0))),"NIF não encontrado")</f>
        <v/>
      </c>
      <c r="V87" s="17" t="n"/>
      <c r="W87" s="17" t="n"/>
      <c r="X87" s="38">
        <f>IFERROR(IF(OR(V87="",W87=""),"",SUMIFS($J$15:$J$114,$E$15:$E$114,V87,$H$15:$H$114,W87,$R$15:$R$114,"Sim")),"")</f>
        <v/>
      </c>
      <c r="Y87" s="38">
        <f>IFERROR(IF(OR(V87="",W87=""),"",SUMIFS($K$15:$K$114,$E$15:$E$114,V87,$H$15:$H$114,W87,$R$15:$R$114,"Sim")),"")</f>
        <v/>
      </c>
      <c r="Z87" s="38">
        <f>IFERROR(IF(OR(V87="",W87=""),"",SUMIFS($L$15:$L$114,$E$15:$E$114,V87,$H$15:$H$114,W87,$R$15:$R$114,"Sim")),"")</f>
        <v/>
      </c>
      <c r="AA87" s="15">
        <f>IFERROR(IF(OR(V87="",W87=""),"",COUNTIFS($E$15:$E$114,V87,$H$15:$H$114,W87,$R$15:$R$114,"Sim")),"")</f>
        <v/>
      </c>
      <c r="AB87" s="15">
        <f>IFERROR(IF(AND(V87="",W87=""),"",IF(OR(V87="",W87=""),"Por preencher",IF(AC87="Duplicado","Duplicado",IF(AA87=0,"Sem movimentos preparados","Consolidado")))),"Rever")</f>
        <v/>
      </c>
      <c r="AC87" s="15">
        <f>IFERROR(IF(OR(V87="",W87=""),"",IF(COUNTIFS($V$15:$V$114,V87,$W$15:$W$114,W87)&gt;1,"Duplicado","")),"")</f>
        <v/>
      </c>
    </row>
    <row r="88" ht="30" customHeight="1">
      <c r="A88" s="15">
        <f>IF(E88="","",ROW()-14)</f>
        <v/>
      </c>
      <c r="B88" s="36" t="n"/>
      <c r="C88" s="17" t="n"/>
      <c r="D88" s="17" t="n"/>
      <c r="E88" s="17" t="n"/>
      <c r="F88" s="18" t="n"/>
      <c r="G88" s="18" t="n"/>
      <c r="H88" s="17" t="n"/>
      <c r="I88" s="17" t="n"/>
      <c r="J88" s="37" t="n"/>
      <c r="K88" s="37" t="n"/>
      <c r="L88" s="37" t="n"/>
      <c r="M88" s="18" t="n"/>
      <c r="N88" s="18" t="n"/>
      <c r="O88" s="17" t="n"/>
      <c r="P88" s="20">
        <f>IFERROR(IF(OR(E88="",H88=""),"",E88&amp;"|"&amp;H88),"")</f>
        <v/>
      </c>
      <c r="Q88" s="15">
        <f>IFERROR(IF(COUNTA(B88:O88)=0,"",IF(COUNTA(B88,D88,E88,F88,G88,H88,J88,M88,N88)&lt;9,"Dados incompletos",IF(M88="Excluir","Excluído",IF(F88&lt;&gt;"Residente em Portugal","Rever residência",IF(G88&lt;&gt;"Portugal","Rever país de residência",IF(H88="A confirmar nas instruções oficiais","Rever código",IF(AND(M88="A incluir",N88="Confirmado"),"Pronto","Rever"))))))),"Rever")</f>
        <v/>
      </c>
      <c r="R88" s="15">
        <f>IFERROR(IF(Q88="","",IF(Q88="Pronto","Sim","Não")),"")</f>
        <v/>
      </c>
      <c r="S88" s="15">
        <f>IFERROR(IF(C88="","",IF(COUNTIF($C$15:$C$114,C88)&gt;1,"Documento repetido","")),"")</f>
        <v/>
      </c>
      <c r="T88" s="15">
        <f>IF(V88="","",ROW()-14)</f>
        <v/>
      </c>
      <c r="U88" s="15">
        <f>IFERROR(IF(V88="","",INDEX($D$15:$D$114,MATCH(V88,$E$15:$E$114,0))),"NIF não encontrado")</f>
        <v/>
      </c>
      <c r="V88" s="17" t="n"/>
      <c r="W88" s="17" t="n"/>
      <c r="X88" s="38">
        <f>IFERROR(IF(OR(V88="",W88=""),"",SUMIFS($J$15:$J$114,$E$15:$E$114,V88,$H$15:$H$114,W88,$R$15:$R$114,"Sim")),"")</f>
        <v/>
      </c>
      <c r="Y88" s="38">
        <f>IFERROR(IF(OR(V88="",W88=""),"",SUMIFS($K$15:$K$114,$E$15:$E$114,V88,$H$15:$H$114,W88,$R$15:$R$114,"Sim")),"")</f>
        <v/>
      </c>
      <c r="Z88" s="38">
        <f>IFERROR(IF(OR(V88="",W88=""),"",SUMIFS($L$15:$L$114,$E$15:$E$114,V88,$H$15:$H$114,W88,$R$15:$R$114,"Sim")),"")</f>
        <v/>
      </c>
      <c r="AA88" s="15">
        <f>IFERROR(IF(OR(V88="",W88=""),"",COUNTIFS($E$15:$E$114,V88,$H$15:$H$114,W88,$R$15:$R$114,"Sim")),"")</f>
        <v/>
      </c>
      <c r="AB88" s="15">
        <f>IFERROR(IF(AND(V88="",W88=""),"",IF(OR(V88="",W88=""),"Por preencher",IF(AC88="Duplicado","Duplicado",IF(AA88=0,"Sem movimentos preparados","Consolidado")))),"Rever")</f>
        <v/>
      </c>
      <c r="AC88" s="15">
        <f>IFERROR(IF(OR(V88="",W88=""),"",IF(COUNTIFS($V$15:$V$114,V88,$W$15:$W$114,W88)&gt;1,"Duplicado","")),"")</f>
        <v/>
      </c>
    </row>
    <row r="89" ht="30" customHeight="1">
      <c r="A89" s="15">
        <f>IF(E89="","",ROW()-14)</f>
        <v/>
      </c>
      <c r="B89" s="36" t="n"/>
      <c r="C89" s="17" t="n"/>
      <c r="D89" s="17" t="n"/>
      <c r="E89" s="17" t="n"/>
      <c r="F89" s="18" t="n"/>
      <c r="G89" s="18" t="n"/>
      <c r="H89" s="17" t="n"/>
      <c r="I89" s="17" t="n"/>
      <c r="J89" s="37" t="n"/>
      <c r="K89" s="37" t="n"/>
      <c r="L89" s="37" t="n"/>
      <c r="M89" s="18" t="n"/>
      <c r="N89" s="18" t="n"/>
      <c r="O89" s="17" t="n"/>
      <c r="P89" s="20">
        <f>IFERROR(IF(OR(E89="",H89=""),"",E89&amp;"|"&amp;H89),"")</f>
        <v/>
      </c>
      <c r="Q89" s="15">
        <f>IFERROR(IF(COUNTA(B89:O89)=0,"",IF(COUNTA(B89,D89,E89,F89,G89,H89,J89,M89,N89)&lt;9,"Dados incompletos",IF(M89="Excluir","Excluído",IF(F89&lt;&gt;"Residente em Portugal","Rever residência",IF(G89&lt;&gt;"Portugal","Rever país de residência",IF(H89="A confirmar nas instruções oficiais","Rever código",IF(AND(M89="A incluir",N89="Confirmado"),"Pronto","Rever"))))))),"Rever")</f>
        <v/>
      </c>
      <c r="R89" s="15">
        <f>IFERROR(IF(Q89="","",IF(Q89="Pronto","Sim","Não")),"")</f>
        <v/>
      </c>
      <c r="S89" s="15">
        <f>IFERROR(IF(C89="","",IF(COUNTIF($C$15:$C$114,C89)&gt;1,"Documento repetido","")),"")</f>
        <v/>
      </c>
      <c r="T89" s="15">
        <f>IF(V89="","",ROW()-14)</f>
        <v/>
      </c>
      <c r="U89" s="15">
        <f>IFERROR(IF(V89="","",INDEX($D$15:$D$114,MATCH(V89,$E$15:$E$114,0))),"NIF não encontrado")</f>
        <v/>
      </c>
      <c r="V89" s="17" t="n"/>
      <c r="W89" s="17" t="n"/>
      <c r="X89" s="38">
        <f>IFERROR(IF(OR(V89="",W89=""),"",SUMIFS($J$15:$J$114,$E$15:$E$114,V89,$H$15:$H$114,W89,$R$15:$R$114,"Sim")),"")</f>
        <v/>
      </c>
      <c r="Y89" s="38">
        <f>IFERROR(IF(OR(V89="",W89=""),"",SUMIFS($K$15:$K$114,$E$15:$E$114,V89,$H$15:$H$114,W89,$R$15:$R$114,"Sim")),"")</f>
        <v/>
      </c>
      <c r="Z89" s="38">
        <f>IFERROR(IF(OR(V89="",W89=""),"",SUMIFS($L$15:$L$114,$E$15:$E$114,V89,$H$15:$H$114,W89,$R$15:$R$114,"Sim")),"")</f>
        <v/>
      </c>
      <c r="AA89" s="15">
        <f>IFERROR(IF(OR(V89="",W89=""),"",COUNTIFS($E$15:$E$114,V89,$H$15:$H$114,W89,$R$15:$R$114,"Sim")),"")</f>
        <v/>
      </c>
      <c r="AB89" s="15">
        <f>IFERROR(IF(AND(V89="",W89=""),"",IF(OR(V89="",W89=""),"Por preencher",IF(AC89="Duplicado","Duplicado",IF(AA89=0,"Sem movimentos preparados","Consolidado")))),"Rever")</f>
        <v/>
      </c>
      <c r="AC89" s="15">
        <f>IFERROR(IF(OR(V89="",W89=""),"",IF(COUNTIFS($V$15:$V$114,V89,$W$15:$W$114,W89)&gt;1,"Duplicado","")),"")</f>
        <v/>
      </c>
    </row>
    <row r="90" ht="30" customHeight="1">
      <c r="A90" s="15">
        <f>IF(E90="","",ROW()-14)</f>
        <v/>
      </c>
      <c r="B90" s="36" t="n"/>
      <c r="C90" s="17" t="n"/>
      <c r="D90" s="17" t="n"/>
      <c r="E90" s="17" t="n"/>
      <c r="F90" s="18" t="n"/>
      <c r="G90" s="18" t="n"/>
      <c r="H90" s="17" t="n"/>
      <c r="I90" s="17" t="n"/>
      <c r="J90" s="37" t="n"/>
      <c r="K90" s="37" t="n"/>
      <c r="L90" s="37" t="n"/>
      <c r="M90" s="18" t="n"/>
      <c r="N90" s="18" t="n"/>
      <c r="O90" s="17" t="n"/>
      <c r="P90" s="20">
        <f>IFERROR(IF(OR(E90="",H90=""),"",E90&amp;"|"&amp;H90),"")</f>
        <v/>
      </c>
      <c r="Q90" s="15">
        <f>IFERROR(IF(COUNTA(B90:O90)=0,"",IF(COUNTA(B90,D90,E90,F90,G90,H90,J90,M90,N90)&lt;9,"Dados incompletos",IF(M90="Excluir","Excluído",IF(F90&lt;&gt;"Residente em Portugal","Rever residência",IF(G90&lt;&gt;"Portugal","Rever país de residência",IF(H90="A confirmar nas instruções oficiais","Rever código",IF(AND(M90="A incluir",N90="Confirmado"),"Pronto","Rever"))))))),"Rever")</f>
        <v/>
      </c>
      <c r="R90" s="15">
        <f>IFERROR(IF(Q90="","",IF(Q90="Pronto","Sim","Não")),"")</f>
        <v/>
      </c>
      <c r="S90" s="15">
        <f>IFERROR(IF(C90="","",IF(COUNTIF($C$15:$C$114,C90)&gt;1,"Documento repetido","")),"")</f>
        <v/>
      </c>
      <c r="T90" s="15">
        <f>IF(V90="","",ROW()-14)</f>
        <v/>
      </c>
      <c r="U90" s="15">
        <f>IFERROR(IF(V90="","",INDEX($D$15:$D$114,MATCH(V90,$E$15:$E$114,0))),"NIF não encontrado")</f>
        <v/>
      </c>
      <c r="V90" s="17" t="n"/>
      <c r="W90" s="17" t="n"/>
      <c r="X90" s="38">
        <f>IFERROR(IF(OR(V90="",W90=""),"",SUMIFS($J$15:$J$114,$E$15:$E$114,V90,$H$15:$H$114,W90,$R$15:$R$114,"Sim")),"")</f>
        <v/>
      </c>
      <c r="Y90" s="38">
        <f>IFERROR(IF(OR(V90="",W90=""),"",SUMIFS($K$15:$K$114,$E$15:$E$114,V90,$H$15:$H$114,W90,$R$15:$R$114,"Sim")),"")</f>
        <v/>
      </c>
      <c r="Z90" s="38">
        <f>IFERROR(IF(OR(V90="",W90=""),"",SUMIFS($L$15:$L$114,$E$15:$E$114,V90,$H$15:$H$114,W90,$R$15:$R$114,"Sim")),"")</f>
        <v/>
      </c>
      <c r="AA90" s="15">
        <f>IFERROR(IF(OR(V90="",W90=""),"",COUNTIFS($E$15:$E$114,V90,$H$15:$H$114,W90,$R$15:$R$114,"Sim")),"")</f>
        <v/>
      </c>
      <c r="AB90" s="15">
        <f>IFERROR(IF(AND(V90="",W90=""),"",IF(OR(V90="",W90=""),"Por preencher",IF(AC90="Duplicado","Duplicado",IF(AA90=0,"Sem movimentos preparados","Consolidado")))),"Rever")</f>
        <v/>
      </c>
      <c r="AC90" s="15">
        <f>IFERROR(IF(OR(V90="",W90=""),"",IF(COUNTIFS($V$15:$V$114,V90,$W$15:$W$114,W90)&gt;1,"Duplicado","")),"")</f>
        <v/>
      </c>
    </row>
    <row r="91" ht="30" customHeight="1">
      <c r="A91" s="15">
        <f>IF(E91="","",ROW()-14)</f>
        <v/>
      </c>
      <c r="B91" s="36" t="n"/>
      <c r="C91" s="17" t="n"/>
      <c r="D91" s="17" t="n"/>
      <c r="E91" s="17" t="n"/>
      <c r="F91" s="18" t="n"/>
      <c r="G91" s="18" t="n"/>
      <c r="H91" s="17" t="n"/>
      <c r="I91" s="17" t="n"/>
      <c r="J91" s="37" t="n"/>
      <c r="K91" s="37" t="n"/>
      <c r="L91" s="37" t="n"/>
      <c r="M91" s="18" t="n"/>
      <c r="N91" s="18" t="n"/>
      <c r="O91" s="17" t="n"/>
      <c r="P91" s="20">
        <f>IFERROR(IF(OR(E91="",H91=""),"",E91&amp;"|"&amp;H91),"")</f>
        <v/>
      </c>
      <c r="Q91" s="15">
        <f>IFERROR(IF(COUNTA(B91:O91)=0,"",IF(COUNTA(B91,D91,E91,F91,G91,H91,J91,M91,N91)&lt;9,"Dados incompletos",IF(M91="Excluir","Excluído",IF(F91&lt;&gt;"Residente em Portugal","Rever residência",IF(G91&lt;&gt;"Portugal","Rever país de residência",IF(H91="A confirmar nas instruções oficiais","Rever código",IF(AND(M91="A incluir",N91="Confirmado"),"Pronto","Rever"))))))),"Rever")</f>
        <v/>
      </c>
      <c r="R91" s="15">
        <f>IFERROR(IF(Q91="","",IF(Q91="Pronto","Sim","Não")),"")</f>
        <v/>
      </c>
      <c r="S91" s="15">
        <f>IFERROR(IF(C91="","",IF(COUNTIF($C$15:$C$114,C91)&gt;1,"Documento repetido","")),"")</f>
        <v/>
      </c>
      <c r="T91" s="15">
        <f>IF(V91="","",ROW()-14)</f>
        <v/>
      </c>
      <c r="U91" s="15">
        <f>IFERROR(IF(V91="","",INDEX($D$15:$D$114,MATCH(V91,$E$15:$E$114,0))),"NIF não encontrado")</f>
        <v/>
      </c>
      <c r="V91" s="17" t="n"/>
      <c r="W91" s="17" t="n"/>
      <c r="X91" s="38">
        <f>IFERROR(IF(OR(V91="",W91=""),"",SUMIFS($J$15:$J$114,$E$15:$E$114,V91,$H$15:$H$114,W91,$R$15:$R$114,"Sim")),"")</f>
        <v/>
      </c>
      <c r="Y91" s="38">
        <f>IFERROR(IF(OR(V91="",W91=""),"",SUMIFS($K$15:$K$114,$E$15:$E$114,V91,$H$15:$H$114,W91,$R$15:$R$114,"Sim")),"")</f>
        <v/>
      </c>
      <c r="Z91" s="38">
        <f>IFERROR(IF(OR(V91="",W91=""),"",SUMIFS($L$15:$L$114,$E$15:$E$114,V91,$H$15:$H$114,W91,$R$15:$R$114,"Sim")),"")</f>
        <v/>
      </c>
      <c r="AA91" s="15">
        <f>IFERROR(IF(OR(V91="",W91=""),"",COUNTIFS($E$15:$E$114,V91,$H$15:$H$114,W91,$R$15:$R$114,"Sim")),"")</f>
        <v/>
      </c>
      <c r="AB91" s="15">
        <f>IFERROR(IF(AND(V91="",W91=""),"",IF(OR(V91="",W91=""),"Por preencher",IF(AC91="Duplicado","Duplicado",IF(AA91=0,"Sem movimentos preparados","Consolidado")))),"Rever")</f>
        <v/>
      </c>
      <c r="AC91" s="15">
        <f>IFERROR(IF(OR(V91="",W91=""),"",IF(COUNTIFS($V$15:$V$114,V91,$W$15:$W$114,W91)&gt;1,"Duplicado","")),"")</f>
        <v/>
      </c>
    </row>
    <row r="92" ht="30" customHeight="1">
      <c r="A92" s="15">
        <f>IF(E92="","",ROW()-14)</f>
        <v/>
      </c>
      <c r="B92" s="36" t="n"/>
      <c r="C92" s="17" t="n"/>
      <c r="D92" s="17" t="n"/>
      <c r="E92" s="17" t="n"/>
      <c r="F92" s="18" t="n"/>
      <c r="G92" s="18" t="n"/>
      <c r="H92" s="17" t="n"/>
      <c r="I92" s="17" t="n"/>
      <c r="J92" s="37" t="n"/>
      <c r="K92" s="37" t="n"/>
      <c r="L92" s="37" t="n"/>
      <c r="M92" s="18" t="n"/>
      <c r="N92" s="18" t="n"/>
      <c r="O92" s="17" t="n"/>
      <c r="P92" s="20">
        <f>IFERROR(IF(OR(E92="",H92=""),"",E92&amp;"|"&amp;H92),"")</f>
        <v/>
      </c>
      <c r="Q92" s="15">
        <f>IFERROR(IF(COUNTA(B92:O92)=0,"",IF(COUNTA(B92,D92,E92,F92,G92,H92,J92,M92,N92)&lt;9,"Dados incompletos",IF(M92="Excluir","Excluído",IF(F92&lt;&gt;"Residente em Portugal","Rever residência",IF(G92&lt;&gt;"Portugal","Rever país de residência",IF(H92="A confirmar nas instruções oficiais","Rever código",IF(AND(M92="A incluir",N92="Confirmado"),"Pronto","Rever"))))))),"Rever")</f>
        <v/>
      </c>
      <c r="R92" s="15">
        <f>IFERROR(IF(Q92="","",IF(Q92="Pronto","Sim","Não")),"")</f>
        <v/>
      </c>
      <c r="S92" s="15">
        <f>IFERROR(IF(C92="","",IF(COUNTIF($C$15:$C$114,C92)&gt;1,"Documento repetido","")),"")</f>
        <v/>
      </c>
      <c r="T92" s="15">
        <f>IF(V92="","",ROW()-14)</f>
        <v/>
      </c>
      <c r="U92" s="15">
        <f>IFERROR(IF(V92="","",INDEX($D$15:$D$114,MATCH(V92,$E$15:$E$114,0))),"NIF não encontrado")</f>
        <v/>
      </c>
      <c r="V92" s="17" t="n"/>
      <c r="W92" s="17" t="n"/>
      <c r="X92" s="38">
        <f>IFERROR(IF(OR(V92="",W92=""),"",SUMIFS($J$15:$J$114,$E$15:$E$114,V92,$H$15:$H$114,W92,$R$15:$R$114,"Sim")),"")</f>
        <v/>
      </c>
      <c r="Y92" s="38">
        <f>IFERROR(IF(OR(V92="",W92=""),"",SUMIFS($K$15:$K$114,$E$15:$E$114,V92,$H$15:$H$114,W92,$R$15:$R$114,"Sim")),"")</f>
        <v/>
      </c>
      <c r="Z92" s="38">
        <f>IFERROR(IF(OR(V92="",W92=""),"",SUMIFS($L$15:$L$114,$E$15:$E$114,V92,$H$15:$H$114,W92,$R$15:$R$114,"Sim")),"")</f>
        <v/>
      </c>
      <c r="AA92" s="15">
        <f>IFERROR(IF(OR(V92="",W92=""),"",COUNTIFS($E$15:$E$114,V92,$H$15:$H$114,W92,$R$15:$R$114,"Sim")),"")</f>
        <v/>
      </c>
      <c r="AB92" s="15">
        <f>IFERROR(IF(AND(V92="",W92=""),"",IF(OR(V92="",W92=""),"Por preencher",IF(AC92="Duplicado","Duplicado",IF(AA92=0,"Sem movimentos preparados","Consolidado")))),"Rever")</f>
        <v/>
      </c>
      <c r="AC92" s="15">
        <f>IFERROR(IF(OR(V92="",W92=""),"",IF(COUNTIFS($V$15:$V$114,V92,$W$15:$W$114,W92)&gt;1,"Duplicado","")),"")</f>
        <v/>
      </c>
    </row>
    <row r="93" ht="30" customHeight="1">
      <c r="A93" s="15">
        <f>IF(E93="","",ROW()-14)</f>
        <v/>
      </c>
      <c r="B93" s="36" t="n"/>
      <c r="C93" s="17" t="n"/>
      <c r="D93" s="17" t="n"/>
      <c r="E93" s="17" t="n"/>
      <c r="F93" s="18" t="n"/>
      <c r="G93" s="18" t="n"/>
      <c r="H93" s="17" t="n"/>
      <c r="I93" s="17" t="n"/>
      <c r="J93" s="37" t="n"/>
      <c r="K93" s="37" t="n"/>
      <c r="L93" s="37" t="n"/>
      <c r="M93" s="18" t="n"/>
      <c r="N93" s="18" t="n"/>
      <c r="O93" s="17" t="n"/>
      <c r="P93" s="20">
        <f>IFERROR(IF(OR(E93="",H93=""),"",E93&amp;"|"&amp;H93),"")</f>
        <v/>
      </c>
      <c r="Q93" s="15">
        <f>IFERROR(IF(COUNTA(B93:O93)=0,"",IF(COUNTA(B93,D93,E93,F93,G93,H93,J93,M93,N93)&lt;9,"Dados incompletos",IF(M93="Excluir","Excluído",IF(F93&lt;&gt;"Residente em Portugal","Rever residência",IF(G93&lt;&gt;"Portugal","Rever país de residência",IF(H93="A confirmar nas instruções oficiais","Rever código",IF(AND(M93="A incluir",N93="Confirmado"),"Pronto","Rever"))))))),"Rever")</f>
        <v/>
      </c>
      <c r="R93" s="15">
        <f>IFERROR(IF(Q93="","",IF(Q93="Pronto","Sim","Não")),"")</f>
        <v/>
      </c>
      <c r="S93" s="15">
        <f>IFERROR(IF(C93="","",IF(COUNTIF($C$15:$C$114,C93)&gt;1,"Documento repetido","")),"")</f>
        <v/>
      </c>
      <c r="T93" s="15">
        <f>IF(V93="","",ROW()-14)</f>
        <v/>
      </c>
      <c r="U93" s="15">
        <f>IFERROR(IF(V93="","",INDEX($D$15:$D$114,MATCH(V93,$E$15:$E$114,0))),"NIF não encontrado")</f>
        <v/>
      </c>
      <c r="V93" s="17" t="n"/>
      <c r="W93" s="17" t="n"/>
      <c r="X93" s="38">
        <f>IFERROR(IF(OR(V93="",W93=""),"",SUMIFS($J$15:$J$114,$E$15:$E$114,V93,$H$15:$H$114,W93,$R$15:$R$114,"Sim")),"")</f>
        <v/>
      </c>
      <c r="Y93" s="38">
        <f>IFERROR(IF(OR(V93="",W93=""),"",SUMIFS($K$15:$K$114,$E$15:$E$114,V93,$H$15:$H$114,W93,$R$15:$R$114,"Sim")),"")</f>
        <v/>
      </c>
      <c r="Z93" s="38">
        <f>IFERROR(IF(OR(V93="",W93=""),"",SUMIFS($L$15:$L$114,$E$15:$E$114,V93,$H$15:$H$114,W93,$R$15:$R$114,"Sim")),"")</f>
        <v/>
      </c>
      <c r="AA93" s="15">
        <f>IFERROR(IF(OR(V93="",W93=""),"",COUNTIFS($E$15:$E$114,V93,$H$15:$H$114,W93,$R$15:$R$114,"Sim")),"")</f>
        <v/>
      </c>
      <c r="AB93" s="15">
        <f>IFERROR(IF(AND(V93="",W93=""),"",IF(OR(V93="",W93=""),"Por preencher",IF(AC93="Duplicado","Duplicado",IF(AA93=0,"Sem movimentos preparados","Consolidado")))),"Rever")</f>
        <v/>
      </c>
      <c r="AC93" s="15">
        <f>IFERROR(IF(OR(V93="",W93=""),"",IF(COUNTIFS($V$15:$V$114,V93,$W$15:$W$114,W93)&gt;1,"Duplicado","")),"")</f>
        <v/>
      </c>
    </row>
    <row r="94" ht="30" customHeight="1">
      <c r="A94" s="15">
        <f>IF(E94="","",ROW()-14)</f>
        <v/>
      </c>
      <c r="B94" s="36" t="n"/>
      <c r="C94" s="17" t="n"/>
      <c r="D94" s="17" t="n"/>
      <c r="E94" s="17" t="n"/>
      <c r="F94" s="18" t="n"/>
      <c r="G94" s="18" t="n"/>
      <c r="H94" s="17" t="n"/>
      <c r="I94" s="17" t="n"/>
      <c r="J94" s="37" t="n"/>
      <c r="K94" s="37" t="n"/>
      <c r="L94" s="37" t="n"/>
      <c r="M94" s="18" t="n"/>
      <c r="N94" s="18" t="n"/>
      <c r="O94" s="17" t="n"/>
      <c r="P94" s="20">
        <f>IFERROR(IF(OR(E94="",H94=""),"",E94&amp;"|"&amp;H94),"")</f>
        <v/>
      </c>
      <c r="Q94" s="15">
        <f>IFERROR(IF(COUNTA(B94:O94)=0,"",IF(COUNTA(B94,D94,E94,F94,G94,H94,J94,M94,N94)&lt;9,"Dados incompletos",IF(M94="Excluir","Excluído",IF(F94&lt;&gt;"Residente em Portugal","Rever residência",IF(G94&lt;&gt;"Portugal","Rever país de residência",IF(H94="A confirmar nas instruções oficiais","Rever código",IF(AND(M94="A incluir",N94="Confirmado"),"Pronto","Rever"))))))),"Rever")</f>
        <v/>
      </c>
      <c r="R94" s="15">
        <f>IFERROR(IF(Q94="","",IF(Q94="Pronto","Sim","Não")),"")</f>
        <v/>
      </c>
      <c r="S94" s="15">
        <f>IFERROR(IF(C94="","",IF(COUNTIF($C$15:$C$114,C94)&gt;1,"Documento repetido","")),"")</f>
        <v/>
      </c>
      <c r="T94" s="15">
        <f>IF(V94="","",ROW()-14)</f>
        <v/>
      </c>
      <c r="U94" s="15">
        <f>IFERROR(IF(V94="","",INDEX($D$15:$D$114,MATCH(V94,$E$15:$E$114,0))),"NIF não encontrado")</f>
        <v/>
      </c>
      <c r="V94" s="17" t="n"/>
      <c r="W94" s="17" t="n"/>
      <c r="X94" s="38">
        <f>IFERROR(IF(OR(V94="",W94=""),"",SUMIFS($J$15:$J$114,$E$15:$E$114,V94,$H$15:$H$114,W94,$R$15:$R$114,"Sim")),"")</f>
        <v/>
      </c>
      <c r="Y94" s="38">
        <f>IFERROR(IF(OR(V94="",W94=""),"",SUMIFS($K$15:$K$114,$E$15:$E$114,V94,$H$15:$H$114,W94,$R$15:$R$114,"Sim")),"")</f>
        <v/>
      </c>
      <c r="Z94" s="38">
        <f>IFERROR(IF(OR(V94="",W94=""),"",SUMIFS($L$15:$L$114,$E$15:$E$114,V94,$H$15:$H$114,W94,$R$15:$R$114,"Sim")),"")</f>
        <v/>
      </c>
      <c r="AA94" s="15">
        <f>IFERROR(IF(OR(V94="",W94=""),"",COUNTIFS($E$15:$E$114,V94,$H$15:$H$114,W94,$R$15:$R$114,"Sim")),"")</f>
        <v/>
      </c>
      <c r="AB94" s="15">
        <f>IFERROR(IF(AND(V94="",W94=""),"",IF(OR(V94="",W94=""),"Por preencher",IF(AC94="Duplicado","Duplicado",IF(AA94=0,"Sem movimentos preparados","Consolidado")))),"Rever")</f>
        <v/>
      </c>
      <c r="AC94" s="15">
        <f>IFERROR(IF(OR(V94="",W94=""),"",IF(COUNTIFS($V$15:$V$114,V94,$W$15:$W$114,W94)&gt;1,"Duplicado","")),"")</f>
        <v/>
      </c>
    </row>
    <row r="95" ht="30" customHeight="1">
      <c r="A95" s="15">
        <f>IF(E95="","",ROW()-14)</f>
        <v/>
      </c>
      <c r="B95" s="36" t="n"/>
      <c r="C95" s="17" t="n"/>
      <c r="D95" s="17" t="n"/>
      <c r="E95" s="17" t="n"/>
      <c r="F95" s="18" t="n"/>
      <c r="G95" s="18" t="n"/>
      <c r="H95" s="17" t="n"/>
      <c r="I95" s="17" t="n"/>
      <c r="J95" s="37" t="n"/>
      <c r="K95" s="37" t="n"/>
      <c r="L95" s="37" t="n"/>
      <c r="M95" s="18" t="n"/>
      <c r="N95" s="18" t="n"/>
      <c r="O95" s="17" t="n"/>
      <c r="P95" s="20">
        <f>IFERROR(IF(OR(E95="",H95=""),"",E95&amp;"|"&amp;H95),"")</f>
        <v/>
      </c>
      <c r="Q95" s="15">
        <f>IFERROR(IF(COUNTA(B95:O95)=0,"",IF(COUNTA(B95,D95,E95,F95,G95,H95,J95,M95,N95)&lt;9,"Dados incompletos",IF(M95="Excluir","Excluído",IF(F95&lt;&gt;"Residente em Portugal","Rever residência",IF(G95&lt;&gt;"Portugal","Rever país de residência",IF(H95="A confirmar nas instruções oficiais","Rever código",IF(AND(M95="A incluir",N95="Confirmado"),"Pronto","Rever"))))))),"Rever")</f>
        <v/>
      </c>
      <c r="R95" s="15">
        <f>IFERROR(IF(Q95="","",IF(Q95="Pronto","Sim","Não")),"")</f>
        <v/>
      </c>
      <c r="S95" s="15">
        <f>IFERROR(IF(C95="","",IF(COUNTIF($C$15:$C$114,C95)&gt;1,"Documento repetido","")),"")</f>
        <v/>
      </c>
      <c r="T95" s="15">
        <f>IF(V95="","",ROW()-14)</f>
        <v/>
      </c>
      <c r="U95" s="15">
        <f>IFERROR(IF(V95="","",INDEX($D$15:$D$114,MATCH(V95,$E$15:$E$114,0))),"NIF não encontrado")</f>
        <v/>
      </c>
      <c r="V95" s="17" t="n"/>
      <c r="W95" s="17" t="n"/>
      <c r="X95" s="38">
        <f>IFERROR(IF(OR(V95="",W95=""),"",SUMIFS($J$15:$J$114,$E$15:$E$114,V95,$H$15:$H$114,W95,$R$15:$R$114,"Sim")),"")</f>
        <v/>
      </c>
      <c r="Y95" s="38">
        <f>IFERROR(IF(OR(V95="",W95=""),"",SUMIFS($K$15:$K$114,$E$15:$E$114,V95,$H$15:$H$114,W95,$R$15:$R$114,"Sim")),"")</f>
        <v/>
      </c>
      <c r="Z95" s="38">
        <f>IFERROR(IF(OR(V95="",W95=""),"",SUMIFS($L$15:$L$114,$E$15:$E$114,V95,$H$15:$H$114,W95,$R$15:$R$114,"Sim")),"")</f>
        <v/>
      </c>
      <c r="AA95" s="15">
        <f>IFERROR(IF(OR(V95="",W95=""),"",COUNTIFS($E$15:$E$114,V95,$H$15:$H$114,W95,$R$15:$R$114,"Sim")),"")</f>
        <v/>
      </c>
      <c r="AB95" s="15">
        <f>IFERROR(IF(AND(V95="",W95=""),"",IF(OR(V95="",W95=""),"Por preencher",IF(AC95="Duplicado","Duplicado",IF(AA95=0,"Sem movimentos preparados","Consolidado")))),"Rever")</f>
        <v/>
      </c>
      <c r="AC95" s="15">
        <f>IFERROR(IF(OR(V95="",W95=""),"",IF(COUNTIFS($V$15:$V$114,V95,$W$15:$W$114,W95)&gt;1,"Duplicado","")),"")</f>
        <v/>
      </c>
    </row>
    <row r="96" ht="30" customHeight="1">
      <c r="A96" s="15">
        <f>IF(E96="","",ROW()-14)</f>
        <v/>
      </c>
      <c r="B96" s="36" t="n"/>
      <c r="C96" s="17" t="n"/>
      <c r="D96" s="17" t="n"/>
      <c r="E96" s="17" t="n"/>
      <c r="F96" s="18" t="n"/>
      <c r="G96" s="18" t="n"/>
      <c r="H96" s="17" t="n"/>
      <c r="I96" s="17" t="n"/>
      <c r="J96" s="37" t="n"/>
      <c r="K96" s="37" t="n"/>
      <c r="L96" s="37" t="n"/>
      <c r="M96" s="18" t="n"/>
      <c r="N96" s="18" t="n"/>
      <c r="O96" s="17" t="n"/>
      <c r="P96" s="20">
        <f>IFERROR(IF(OR(E96="",H96=""),"",E96&amp;"|"&amp;H96),"")</f>
        <v/>
      </c>
      <c r="Q96" s="15">
        <f>IFERROR(IF(COUNTA(B96:O96)=0,"",IF(COUNTA(B96,D96,E96,F96,G96,H96,J96,M96,N96)&lt;9,"Dados incompletos",IF(M96="Excluir","Excluído",IF(F96&lt;&gt;"Residente em Portugal","Rever residência",IF(G96&lt;&gt;"Portugal","Rever país de residência",IF(H96="A confirmar nas instruções oficiais","Rever código",IF(AND(M96="A incluir",N96="Confirmado"),"Pronto","Rever"))))))),"Rever")</f>
        <v/>
      </c>
      <c r="R96" s="15">
        <f>IFERROR(IF(Q96="","",IF(Q96="Pronto","Sim","Não")),"")</f>
        <v/>
      </c>
      <c r="S96" s="15">
        <f>IFERROR(IF(C96="","",IF(COUNTIF($C$15:$C$114,C96)&gt;1,"Documento repetido","")),"")</f>
        <v/>
      </c>
      <c r="T96" s="15">
        <f>IF(V96="","",ROW()-14)</f>
        <v/>
      </c>
      <c r="U96" s="15">
        <f>IFERROR(IF(V96="","",INDEX($D$15:$D$114,MATCH(V96,$E$15:$E$114,0))),"NIF não encontrado")</f>
        <v/>
      </c>
      <c r="V96" s="17" t="n"/>
      <c r="W96" s="17" t="n"/>
      <c r="X96" s="38">
        <f>IFERROR(IF(OR(V96="",W96=""),"",SUMIFS($J$15:$J$114,$E$15:$E$114,V96,$H$15:$H$114,W96,$R$15:$R$114,"Sim")),"")</f>
        <v/>
      </c>
      <c r="Y96" s="38">
        <f>IFERROR(IF(OR(V96="",W96=""),"",SUMIFS($K$15:$K$114,$E$15:$E$114,V96,$H$15:$H$114,W96,$R$15:$R$114,"Sim")),"")</f>
        <v/>
      </c>
      <c r="Z96" s="38">
        <f>IFERROR(IF(OR(V96="",W96=""),"",SUMIFS($L$15:$L$114,$E$15:$E$114,V96,$H$15:$H$114,W96,$R$15:$R$114,"Sim")),"")</f>
        <v/>
      </c>
      <c r="AA96" s="15">
        <f>IFERROR(IF(OR(V96="",W96=""),"",COUNTIFS($E$15:$E$114,V96,$H$15:$H$114,W96,$R$15:$R$114,"Sim")),"")</f>
        <v/>
      </c>
      <c r="AB96" s="15">
        <f>IFERROR(IF(AND(V96="",W96=""),"",IF(OR(V96="",W96=""),"Por preencher",IF(AC96="Duplicado","Duplicado",IF(AA96=0,"Sem movimentos preparados","Consolidado")))),"Rever")</f>
        <v/>
      </c>
      <c r="AC96" s="15">
        <f>IFERROR(IF(OR(V96="",W96=""),"",IF(COUNTIFS($V$15:$V$114,V96,$W$15:$W$114,W96)&gt;1,"Duplicado","")),"")</f>
        <v/>
      </c>
    </row>
    <row r="97" ht="30" customHeight="1">
      <c r="A97" s="15">
        <f>IF(E97="","",ROW()-14)</f>
        <v/>
      </c>
      <c r="B97" s="36" t="n"/>
      <c r="C97" s="17" t="n"/>
      <c r="D97" s="17" t="n"/>
      <c r="E97" s="17" t="n"/>
      <c r="F97" s="18" t="n"/>
      <c r="G97" s="18" t="n"/>
      <c r="H97" s="17" t="n"/>
      <c r="I97" s="17" t="n"/>
      <c r="J97" s="37" t="n"/>
      <c r="K97" s="37" t="n"/>
      <c r="L97" s="37" t="n"/>
      <c r="M97" s="18" t="n"/>
      <c r="N97" s="18" t="n"/>
      <c r="O97" s="17" t="n"/>
      <c r="P97" s="20">
        <f>IFERROR(IF(OR(E97="",H97=""),"",E97&amp;"|"&amp;H97),"")</f>
        <v/>
      </c>
      <c r="Q97" s="15">
        <f>IFERROR(IF(COUNTA(B97:O97)=0,"",IF(COUNTA(B97,D97,E97,F97,G97,H97,J97,M97,N97)&lt;9,"Dados incompletos",IF(M97="Excluir","Excluído",IF(F97&lt;&gt;"Residente em Portugal","Rever residência",IF(G97&lt;&gt;"Portugal","Rever país de residência",IF(H97="A confirmar nas instruções oficiais","Rever código",IF(AND(M97="A incluir",N97="Confirmado"),"Pronto","Rever"))))))),"Rever")</f>
        <v/>
      </c>
      <c r="R97" s="15">
        <f>IFERROR(IF(Q97="","",IF(Q97="Pronto","Sim","Não")),"")</f>
        <v/>
      </c>
      <c r="S97" s="15">
        <f>IFERROR(IF(C97="","",IF(COUNTIF($C$15:$C$114,C97)&gt;1,"Documento repetido","")),"")</f>
        <v/>
      </c>
      <c r="T97" s="15">
        <f>IF(V97="","",ROW()-14)</f>
        <v/>
      </c>
      <c r="U97" s="15">
        <f>IFERROR(IF(V97="","",INDEX($D$15:$D$114,MATCH(V97,$E$15:$E$114,0))),"NIF não encontrado")</f>
        <v/>
      </c>
      <c r="V97" s="17" t="n"/>
      <c r="W97" s="17" t="n"/>
      <c r="X97" s="38">
        <f>IFERROR(IF(OR(V97="",W97=""),"",SUMIFS($J$15:$J$114,$E$15:$E$114,V97,$H$15:$H$114,W97,$R$15:$R$114,"Sim")),"")</f>
        <v/>
      </c>
      <c r="Y97" s="38">
        <f>IFERROR(IF(OR(V97="",W97=""),"",SUMIFS($K$15:$K$114,$E$15:$E$114,V97,$H$15:$H$114,W97,$R$15:$R$114,"Sim")),"")</f>
        <v/>
      </c>
      <c r="Z97" s="38">
        <f>IFERROR(IF(OR(V97="",W97=""),"",SUMIFS($L$15:$L$114,$E$15:$E$114,V97,$H$15:$H$114,W97,$R$15:$R$114,"Sim")),"")</f>
        <v/>
      </c>
      <c r="AA97" s="15">
        <f>IFERROR(IF(OR(V97="",W97=""),"",COUNTIFS($E$15:$E$114,V97,$H$15:$H$114,W97,$R$15:$R$114,"Sim")),"")</f>
        <v/>
      </c>
      <c r="AB97" s="15">
        <f>IFERROR(IF(AND(V97="",W97=""),"",IF(OR(V97="",W97=""),"Por preencher",IF(AC97="Duplicado","Duplicado",IF(AA97=0,"Sem movimentos preparados","Consolidado")))),"Rever")</f>
        <v/>
      </c>
      <c r="AC97" s="15">
        <f>IFERROR(IF(OR(V97="",W97=""),"",IF(COUNTIFS($V$15:$V$114,V97,$W$15:$W$114,W97)&gt;1,"Duplicado","")),"")</f>
        <v/>
      </c>
    </row>
    <row r="98" ht="30" customHeight="1">
      <c r="A98" s="15">
        <f>IF(E98="","",ROW()-14)</f>
        <v/>
      </c>
      <c r="B98" s="36" t="n"/>
      <c r="C98" s="17" t="n"/>
      <c r="D98" s="17" t="n"/>
      <c r="E98" s="17" t="n"/>
      <c r="F98" s="18" t="n"/>
      <c r="G98" s="18" t="n"/>
      <c r="H98" s="17" t="n"/>
      <c r="I98" s="17" t="n"/>
      <c r="J98" s="37" t="n"/>
      <c r="K98" s="37" t="n"/>
      <c r="L98" s="37" t="n"/>
      <c r="M98" s="18" t="n"/>
      <c r="N98" s="18" t="n"/>
      <c r="O98" s="17" t="n"/>
      <c r="P98" s="20">
        <f>IFERROR(IF(OR(E98="",H98=""),"",E98&amp;"|"&amp;H98),"")</f>
        <v/>
      </c>
      <c r="Q98" s="15">
        <f>IFERROR(IF(COUNTA(B98:O98)=0,"",IF(COUNTA(B98,D98,E98,F98,G98,H98,J98,M98,N98)&lt;9,"Dados incompletos",IF(M98="Excluir","Excluído",IF(F98&lt;&gt;"Residente em Portugal","Rever residência",IF(G98&lt;&gt;"Portugal","Rever país de residência",IF(H98="A confirmar nas instruções oficiais","Rever código",IF(AND(M98="A incluir",N98="Confirmado"),"Pronto","Rever"))))))),"Rever")</f>
        <v/>
      </c>
      <c r="R98" s="15">
        <f>IFERROR(IF(Q98="","",IF(Q98="Pronto","Sim","Não")),"")</f>
        <v/>
      </c>
      <c r="S98" s="15">
        <f>IFERROR(IF(C98="","",IF(COUNTIF($C$15:$C$114,C98)&gt;1,"Documento repetido","")),"")</f>
        <v/>
      </c>
      <c r="T98" s="15">
        <f>IF(V98="","",ROW()-14)</f>
        <v/>
      </c>
      <c r="U98" s="15">
        <f>IFERROR(IF(V98="","",INDEX($D$15:$D$114,MATCH(V98,$E$15:$E$114,0))),"NIF não encontrado")</f>
        <v/>
      </c>
      <c r="V98" s="17" t="n"/>
      <c r="W98" s="17" t="n"/>
      <c r="X98" s="38">
        <f>IFERROR(IF(OR(V98="",W98=""),"",SUMIFS($J$15:$J$114,$E$15:$E$114,V98,$H$15:$H$114,W98,$R$15:$R$114,"Sim")),"")</f>
        <v/>
      </c>
      <c r="Y98" s="38">
        <f>IFERROR(IF(OR(V98="",W98=""),"",SUMIFS($K$15:$K$114,$E$15:$E$114,V98,$H$15:$H$114,W98,$R$15:$R$114,"Sim")),"")</f>
        <v/>
      </c>
      <c r="Z98" s="38">
        <f>IFERROR(IF(OR(V98="",W98=""),"",SUMIFS($L$15:$L$114,$E$15:$E$114,V98,$H$15:$H$114,W98,$R$15:$R$114,"Sim")),"")</f>
        <v/>
      </c>
      <c r="AA98" s="15">
        <f>IFERROR(IF(OR(V98="",W98=""),"",COUNTIFS($E$15:$E$114,V98,$H$15:$H$114,W98,$R$15:$R$114,"Sim")),"")</f>
        <v/>
      </c>
      <c r="AB98" s="15">
        <f>IFERROR(IF(AND(V98="",W98=""),"",IF(OR(V98="",W98=""),"Por preencher",IF(AC98="Duplicado","Duplicado",IF(AA98=0,"Sem movimentos preparados","Consolidado")))),"Rever")</f>
        <v/>
      </c>
      <c r="AC98" s="15">
        <f>IFERROR(IF(OR(V98="",W98=""),"",IF(COUNTIFS($V$15:$V$114,V98,$W$15:$W$114,W98)&gt;1,"Duplicado","")),"")</f>
        <v/>
      </c>
    </row>
    <row r="99" ht="30" customHeight="1">
      <c r="A99" s="15">
        <f>IF(E99="","",ROW()-14)</f>
        <v/>
      </c>
      <c r="B99" s="36" t="n"/>
      <c r="C99" s="17" t="n"/>
      <c r="D99" s="17" t="n"/>
      <c r="E99" s="17" t="n"/>
      <c r="F99" s="18" t="n"/>
      <c r="G99" s="18" t="n"/>
      <c r="H99" s="17" t="n"/>
      <c r="I99" s="17" t="n"/>
      <c r="J99" s="37" t="n"/>
      <c r="K99" s="37" t="n"/>
      <c r="L99" s="37" t="n"/>
      <c r="M99" s="18" t="n"/>
      <c r="N99" s="18" t="n"/>
      <c r="O99" s="17" t="n"/>
      <c r="P99" s="20">
        <f>IFERROR(IF(OR(E99="",H99=""),"",E99&amp;"|"&amp;H99),"")</f>
        <v/>
      </c>
      <c r="Q99" s="15">
        <f>IFERROR(IF(COUNTA(B99:O99)=0,"",IF(COUNTA(B99,D99,E99,F99,G99,H99,J99,M99,N99)&lt;9,"Dados incompletos",IF(M99="Excluir","Excluído",IF(F99&lt;&gt;"Residente em Portugal","Rever residência",IF(G99&lt;&gt;"Portugal","Rever país de residência",IF(H99="A confirmar nas instruções oficiais","Rever código",IF(AND(M99="A incluir",N99="Confirmado"),"Pronto","Rever"))))))),"Rever")</f>
        <v/>
      </c>
      <c r="R99" s="15">
        <f>IFERROR(IF(Q99="","",IF(Q99="Pronto","Sim","Não")),"")</f>
        <v/>
      </c>
      <c r="S99" s="15">
        <f>IFERROR(IF(C99="","",IF(COUNTIF($C$15:$C$114,C99)&gt;1,"Documento repetido","")),"")</f>
        <v/>
      </c>
      <c r="T99" s="15">
        <f>IF(V99="","",ROW()-14)</f>
        <v/>
      </c>
      <c r="U99" s="15">
        <f>IFERROR(IF(V99="","",INDEX($D$15:$D$114,MATCH(V99,$E$15:$E$114,0))),"NIF não encontrado")</f>
        <v/>
      </c>
      <c r="V99" s="17" t="n"/>
      <c r="W99" s="17" t="n"/>
      <c r="X99" s="38">
        <f>IFERROR(IF(OR(V99="",W99=""),"",SUMIFS($J$15:$J$114,$E$15:$E$114,V99,$H$15:$H$114,W99,$R$15:$R$114,"Sim")),"")</f>
        <v/>
      </c>
      <c r="Y99" s="38">
        <f>IFERROR(IF(OR(V99="",W99=""),"",SUMIFS($K$15:$K$114,$E$15:$E$114,V99,$H$15:$H$114,W99,$R$15:$R$114,"Sim")),"")</f>
        <v/>
      </c>
      <c r="Z99" s="38">
        <f>IFERROR(IF(OR(V99="",W99=""),"",SUMIFS($L$15:$L$114,$E$15:$E$114,V99,$H$15:$H$114,W99,$R$15:$R$114,"Sim")),"")</f>
        <v/>
      </c>
      <c r="AA99" s="15">
        <f>IFERROR(IF(OR(V99="",W99=""),"",COUNTIFS($E$15:$E$114,V99,$H$15:$H$114,W99,$R$15:$R$114,"Sim")),"")</f>
        <v/>
      </c>
      <c r="AB99" s="15">
        <f>IFERROR(IF(AND(V99="",W99=""),"",IF(OR(V99="",W99=""),"Por preencher",IF(AC99="Duplicado","Duplicado",IF(AA99=0,"Sem movimentos preparados","Consolidado")))),"Rever")</f>
        <v/>
      </c>
      <c r="AC99" s="15">
        <f>IFERROR(IF(OR(V99="",W99=""),"",IF(COUNTIFS($V$15:$V$114,V99,$W$15:$W$114,W99)&gt;1,"Duplicado","")),"")</f>
        <v/>
      </c>
    </row>
    <row r="100" ht="30" customHeight="1">
      <c r="A100" s="15">
        <f>IF(E100="","",ROW()-14)</f>
        <v/>
      </c>
      <c r="B100" s="36" t="n"/>
      <c r="C100" s="17" t="n"/>
      <c r="D100" s="17" t="n"/>
      <c r="E100" s="17" t="n"/>
      <c r="F100" s="18" t="n"/>
      <c r="G100" s="18" t="n"/>
      <c r="H100" s="17" t="n"/>
      <c r="I100" s="17" t="n"/>
      <c r="J100" s="37" t="n"/>
      <c r="K100" s="37" t="n"/>
      <c r="L100" s="37" t="n"/>
      <c r="M100" s="18" t="n"/>
      <c r="N100" s="18" t="n"/>
      <c r="O100" s="17" t="n"/>
      <c r="P100" s="20">
        <f>IFERROR(IF(OR(E100="",H100=""),"",E100&amp;"|"&amp;H100),"")</f>
        <v/>
      </c>
      <c r="Q100" s="15">
        <f>IFERROR(IF(COUNTA(B100:O100)=0,"",IF(COUNTA(B100,D100,E100,F100,G100,H100,J100,M100,N100)&lt;9,"Dados incompletos",IF(M100="Excluir","Excluído",IF(F100&lt;&gt;"Residente em Portugal","Rever residência",IF(G100&lt;&gt;"Portugal","Rever país de residência",IF(H100="A confirmar nas instruções oficiais","Rever código",IF(AND(M100="A incluir",N100="Confirmado"),"Pronto","Rever"))))))),"Rever")</f>
        <v/>
      </c>
      <c r="R100" s="15">
        <f>IFERROR(IF(Q100="","",IF(Q100="Pronto","Sim","Não")),"")</f>
        <v/>
      </c>
      <c r="S100" s="15">
        <f>IFERROR(IF(C100="","",IF(COUNTIF($C$15:$C$114,C100)&gt;1,"Documento repetido","")),"")</f>
        <v/>
      </c>
      <c r="T100" s="15">
        <f>IF(V100="","",ROW()-14)</f>
        <v/>
      </c>
      <c r="U100" s="15">
        <f>IFERROR(IF(V100="","",INDEX($D$15:$D$114,MATCH(V100,$E$15:$E$114,0))),"NIF não encontrado")</f>
        <v/>
      </c>
      <c r="V100" s="17" t="n"/>
      <c r="W100" s="17" t="n"/>
      <c r="X100" s="38">
        <f>IFERROR(IF(OR(V100="",W100=""),"",SUMIFS($J$15:$J$114,$E$15:$E$114,V100,$H$15:$H$114,W100,$R$15:$R$114,"Sim")),"")</f>
        <v/>
      </c>
      <c r="Y100" s="38">
        <f>IFERROR(IF(OR(V100="",W100=""),"",SUMIFS($K$15:$K$114,$E$15:$E$114,V100,$H$15:$H$114,W100,$R$15:$R$114,"Sim")),"")</f>
        <v/>
      </c>
      <c r="Z100" s="38">
        <f>IFERROR(IF(OR(V100="",W100=""),"",SUMIFS($L$15:$L$114,$E$15:$E$114,V100,$H$15:$H$114,W100,$R$15:$R$114,"Sim")),"")</f>
        <v/>
      </c>
      <c r="AA100" s="15">
        <f>IFERROR(IF(OR(V100="",W100=""),"",COUNTIFS($E$15:$E$114,V100,$H$15:$H$114,W100,$R$15:$R$114,"Sim")),"")</f>
        <v/>
      </c>
      <c r="AB100" s="15">
        <f>IFERROR(IF(AND(V100="",W100=""),"",IF(OR(V100="",W100=""),"Por preencher",IF(AC100="Duplicado","Duplicado",IF(AA100=0,"Sem movimentos preparados","Consolidado")))),"Rever")</f>
        <v/>
      </c>
      <c r="AC100" s="15">
        <f>IFERROR(IF(OR(V100="",W100=""),"",IF(COUNTIFS($V$15:$V$114,V100,$W$15:$W$114,W100)&gt;1,"Duplicado","")),"")</f>
        <v/>
      </c>
    </row>
    <row r="101" ht="30" customHeight="1">
      <c r="A101" s="15">
        <f>IF(E101="","",ROW()-14)</f>
        <v/>
      </c>
      <c r="B101" s="36" t="n"/>
      <c r="C101" s="17" t="n"/>
      <c r="D101" s="17" t="n"/>
      <c r="E101" s="17" t="n"/>
      <c r="F101" s="18" t="n"/>
      <c r="G101" s="18" t="n"/>
      <c r="H101" s="17" t="n"/>
      <c r="I101" s="17" t="n"/>
      <c r="J101" s="37" t="n"/>
      <c r="K101" s="37" t="n"/>
      <c r="L101" s="37" t="n"/>
      <c r="M101" s="18" t="n"/>
      <c r="N101" s="18" t="n"/>
      <c r="O101" s="17" t="n"/>
      <c r="P101" s="20">
        <f>IFERROR(IF(OR(E101="",H101=""),"",E101&amp;"|"&amp;H101),"")</f>
        <v/>
      </c>
      <c r="Q101" s="15">
        <f>IFERROR(IF(COUNTA(B101:O101)=0,"",IF(COUNTA(B101,D101,E101,F101,G101,H101,J101,M101,N101)&lt;9,"Dados incompletos",IF(M101="Excluir","Excluído",IF(F101&lt;&gt;"Residente em Portugal","Rever residência",IF(G101&lt;&gt;"Portugal","Rever país de residência",IF(H101="A confirmar nas instruções oficiais","Rever código",IF(AND(M101="A incluir",N101="Confirmado"),"Pronto","Rever"))))))),"Rever")</f>
        <v/>
      </c>
      <c r="R101" s="15">
        <f>IFERROR(IF(Q101="","",IF(Q101="Pronto","Sim","Não")),"")</f>
        <v/>
      </c>
      <c r="S101" s="15">
        <f>IFERROR(IF(C101="","",IF(COUNTIF($C$15:$C$114,C101)&gt;1,"Documento repetido","")),"")</f>
        <v/>
      </c>
      <c r="T101" s="15">
        <f>IF(V101="","",ROW()-14)</f>
        <v/>
      </c>
      <c r="U101" s="15">
        <f>IFERROR(IF(V101="","",INDEX($D$15:$D$114,MATCH(V101,$E$15:$E$114,0))),"NIF não encontrado")</f>
        <v/>
      </c>
      <c r="V101" s="17" t="n"/>
      <c r="W101" s="17" t="n"/>
      <c r="X101" s="38">
        <f>IFERROR(IF(OR(V101="",W101=""),"",SUMIFS($J$15:$J$114,$E$15:$E$114,V101,$H$15:$H$114,W101,$R$15:$R$114,"Sim")),"")</f>
        <v/>
      </c>
      <c r="Y101" s="38">
        <f>IFERROR(IF(OR(V101="",W101=""),"",SUMIFS($K$15:$K$114,$E$15:$E$114,V101,$H$15:$H$114,W101,$R$15:$R$114,"Sim")),"")</f>
        <v/>
      </c>
      <c r="Z101" s="38">
        <f>IFERROR(IF(OR(V101="",W101=""),"",SUMIFS($L$15:$L$114,$E$15:$E$114,V101,$H$15:$H$114,W101,$R$15:$R$114,"Sim")),"")</f>
        <v/>
      </c>
      <c r="AA101" s="15">
        <f>IFERROR(IF(OR(V101="",W101=""),"",COUNTIFS($E$15:$E$114,V101,$H$15:$H$114,W101,$R$15:$R$114,"Sim")),"")</f>
        <v/>
      </c>
      <c r="AB101" s="15">
        <f>IFERROR(IF(AND(V101="",W101=""),"",IF(OR(V101="",W101=""),"Por preencher",IF(AC101="Duplicado","Duplicado",IF(AA101=0,"Sem movimentos preparados","Consolidado")))),"Rever")</f>
        <v/>
      </c>
      <c r="AC101" s="15">
        <f>IFERROR(IF(OR(V101="",W101=""),"",IF(COUNTIFS($V$15:$V$114,V101,$W$15:$W$114,W101)&gt;1,"Duplicado","")),"")</f>
        <v/>
      </c>
    </row>
    <row r="102" ht="30" customHeight="1">
      <c r="A102" s="15">
        <f>IF(E102="","",ROW()-14)</f>
        <v/>
      </c>
      <c r="B102" s="36" t="n"/>
      <c r="C102" s="17" t="n"/>
      <c r="D102" s="17" t="n"/>
      <c r="E102" s="17" t="n"/>
      <c r="F102" s="18" t="n"/>
      <c r="G102" s="18" t="n"/>
      <c r="H102" s="17" t="n"/>
      <c r="I102" s="17" t="n"/>
      <c r="J102" s="37" t="n"/>
      <c r="K102" s="37" t="n"/>
      <c r="L102" s="37" t="n"/>
      <c r="M102" s="18" t="n"/>
      <c r="N102" s="18" t="n"/>
      <c r="O102" s="17" t="n"/>
      <c r="P102" s="20">
        <f>IFERROR(IF(OR(E102="",H102=""),"",E102&amp;"|"&amp;H102),"")</f>
        <v/>
      </c>
      <c r="Q102" s="15">
        <f>IFERROR(IF(COUNTA(B102:O102)=0,"",IF(COUNTA(B102,D102,E102,F102,G102,H102,J102,M102,N102)&lt;9,"Dados incompletos",IF(M102="Excluir","Excluído",IF(F102&lt;&gt;"Residente em Portugal","Rever residência",IF(G102&lt;&gt;"Portugal","Rever país de residência",IF(H102="A confirmar nas instruções oficiais","Rever código",IF(AND(M102="A incluir",N102="Confirmado"),"Pronto","Rever"))))))),"Rever")</f>
        <v/>
      </c>
      <c r="R102" s="15">
        <f>IFERROR(IF(Q102="","",IF(Q102="Pronto","Sim","Não")),"")</f>
        <v/>
      </c>
      <c r="S102" s="15">
        <f>IFERROR(IF(C102="","",IF(COUNTIF($C$15:$C$114,C102)&gt;1,"Documento repetido","")),"")</f>
        <v/>
      </c>
      <c r="T102" s="15">
        <f>IF(V102="","",ROW()-14)</f>
        <v/>
      </c>
      <c r="U102" s="15">
        <f>IFERROR(IF(V102="","",INDEX($D$15:$D$114,MATCH(V102,$E$15:$E$114,0))),"NIF não encontrado")</f>
        <v/>
      </c>
      <c r="V102" s="17" t="n"/>
      <c r="W102" s="17" t="n"/>
      <c r="X102" s="38">
        <f>IFERROR(IF(OR(V102="",W102=""),"",SUMIFS($J$15:$J$114,$E$15:$E$114,V102,$H$15:$H$114,W102,$R$15:$R$114,"Sim")),"")</f>
        <v/>
      </c>
      <c r="Y102" s="38">
        <f>IFERROR(IF(OR(V102="",W102=""),"",SUMIFS($K$15:$K$114,$E$15:$E$114,V102,$H$15:$H$114,W102,$R$15:$R$114,"Sim")),"")</f>
        <v/>
      </c>
      <c r="Z102" s="38">
        <f>IFERROR(IF(OR(V102="",W102=""),"",SUMIFS($L$15:$L$114,$E$15:$E$114,V102,$H$15:$H$114,W102,$R$15:$R$114,"Sim")),"")</f>
        <v/>
      </c>
      <c r="AA102" s="15">
        <f>IFERROR(IF(OR(V102="",W102=""),"",COUNTIFS($E$15:$E$114,V102,$H$15:$H$114,W102,$R$15:$R$114,"Sim")),"")</f>
        <v/>
      </c>
      <c r="AB102" s="15">
        <f>IFERROR(IF(AND(V102="",W102=""),"",IF(OR(V102="",W102=""),"Por preencher",IF(AC102="Duplicado","Duplicado",IF(AA102=0,"Sem movimentos preparados","Consolidado")))),"Rever")</f>
        <v/>
      </c>
      <c r="AC102" s="15">
        <f>IFERROR(IF(OR(V102="",W102=""),"",IF(COUNTIFS($V$15:$V$114,V102,$W$15:$W$114,W102)&gt;1,"Duplicado","")),"")</f>
        <v/>
      </c>
    </row>
    <row r="103" ht="30" customHeight="1">
      <c r="A103" s="15">
        <f>IF(E103="","",ROW()-14)</f>
        <v/>
      </c>
      <c r="B103" s="36" t="n"/>
      <c r="C103" s="17" t="n"/>
      <c r="D103" s="17" t="n"/>
      <c r="E103" s="17" t="n"/>
      <c r="F103" s="18" t="n"/>
      <c r="G103" s="18" t="n"/>
      <c r="H103" s="17" t="n"/>
      <c r="I103" s="17" t="n"/>
      <c r="J103" s="37" t="n"/>
      <c r="K103" s="37" t="n"/>
      <c r="L103" s="37" t="n"/>
      <c r="M103" s="18" t="n"/>
      <c r="N103" s="18" t="n"/>
      <c r="O103" s="17" t="n"/>
      <c r="P103" s="20">
        <f>IFERROR(IF(OR(E103="",H103=""),"",E103&amp;"|"&amp;H103),"")</f>
        <v/>
      </c>
      <c r="Q103" s="15">
        <f>IFERROR(IF(COUNTA(B103:O103)=0,"",IF(COUNTA(B103,D103,E103,F103,G103,H103,J103,M103,N103)&lt;9,"Dados incompletos",IF(M103="Excluir","Excluído",IF(F103&lt;&gt;"Residente em Portugal","Rever residência",IF(G103&lt;&gt;"Portugal","Rever país de residência",IF(H103="A confirmar nas instruções oficiais","Rever código",IF(AND(M103="A incluir",N103="Confirmado"),"Pronto","Rever"))))))),"Rever")</f>
        <v/>
      </c>
      <c r="R103" s="15">
        <f>IFERROR(IF(Q103="","",IF(Q103="Pronto","Sim","Não")),"")</f>
        <v/>
      </c>
      <c r="S103" s="15">
        <f>IFERROR(IF(C103="","",IF(COUNTIF($C$15:$C$114,C103)&gt;1,"Documento repetido","")),"")</f>
        <v/>
      </c>
      <c r="T103" s="15">
        <f>IF(V103="","",ROW()-14)</f>
        <v/>
      </c>
      <c r="U103" s="15">
        <f>IFERROR(IF(V103="","",INDEX($D$15:$D$114,MATCH(V103,$E$15:$E$114,0))),"NIF não encontrado")</f>
        <v/>
      </c>
      <c r="V103" s="17" t="n"/>
      <c r="W103" s="17" t="n"/>
      <c r="X103" s="38">
        <f>IFERROR(IF(OR(V103="",W103=""),"",SUMIFS($J$15:$J$114,$E$15:$E$114,V103,$H$15:$H$114,W103,$R$15:$R$114,"Sim")),"")</f>
        <v/>
      </c>
      <c r="Y103" s="38">
        <f>IFERROR(IF(OR(V103="",W103=""),"",SUMIFS($K$15:$K$114,$E$15:$E$114,V103,$H$15:$H$114,W103,$R$15:$R$114,"Sim")),"")</f>
        <v/>
      </c>
      <c r="Z103" s="38">
        <f>IFERROR(IF(OR(V103="",W103=""),"",SUMIFS($L$15:$L$114,$E$15:$E$114,V103,$H$15:$H$114,W103,$R$15:$R$114,"Sim")),"")</f>
        <v/>
      </c>
      <c r="AA103" s="15">
        <f>IFERROR(IF(OR(V103="",W103=""),"",COUNTIFS($E$15:$E$114,V103,$H$15:$H$114,W103,$R$15:$R$114,"Sim")),"")</f>
        <v/>
      </c>
      <c r="AB103" s="15">
        <f>IFERROR(IF(AND(V103="",W103=""),"",IF(OR(V103="",W103=""),"Por preencher",IF(AC103="Duplicado","Duplicado",IF(AA103=0,"Sem movimentos preparados","Consolidado")))),"Rever")</f>
        <v/>
      </c>
      <c r="AC103" s="15">
        <f>IFERROR(IF(OR(V103="",W103=""),"",IF(COUNTIFS($V$15:$V$114,V103,$W$15:$W$114,W103)&gt;1,"Duplicado","")),"")</f>
        <v/>
      </c>
    </row>
    <row r="104" ht="30" customHeight="1">
      <c r="A104" s="15">
        <f>IF(E104="","",ROW()-14)</f>
        <v/>
      </c>
      <c r="B104" s="36" t="n"/>
      <c r="C104" s="17" t="n"/>
      <c r="D104" s="17" t="n"/>
      <c r="E104" s="17" t="n"/>
      <c r="F104" s="18" t="n"/>
      <c r="G104" s="18" t="n"/>
      <c r="H104" s="17" t="n"/>
      <c r="I104" s="17" t="n"/>
      <c r="J104" s="37" t="n"/>
      <c r="K104" s="37" t="n"/>
      <c r="L104" s="37" t="n"/>
      <c r="M104" s="18" t="n"/>
      <c r="N104" s="18" t="n"/>
      <c r="O104" s="17" t="n"/>
      <c r="P104" s="20">
        <f>IFERROR(IF(OR(E104="",H104=""),"",E104&amp;"|"&amp;H104),"")</f>
        <v/>
      </c>
      <c r="Q104" s="15">
        <f>IFERROR(IF(COUNTA(B104:O104)=0,"",IF(COUNTA(B104,D104,E104,F104,G104,H104,J104,M104,N104)&lt;9,"Dados incompletos",IF(M104="Excluir","Excluído",IF(F104&lt;&gt;"Residente em Portugal","Rever residência",IF(G104&lt;&gt;"Portugal","Rever país de residência",IF(H104="A confirmar nas instruções oficiais","Rever código",IF(AND(M104="A incluir",N104="Confirmado"),"Pronto","Rever"))))))),"Rever")</f>
        <v/>
      </c>
      <c r="R104" s="15">
        <f>IFERROR(IF(Q104="","",IF(Q104="Pronto","Sim","Não")),"")</f>
        <v/>
      </c>
      <c r="S104" s="15">
        <f>IFERROR(IF(C104="","",IF(COUNTIF($C$15:$C$114,C104)&gt;1,"Documento repetido","")),"")</f>
        <v/>
      </c>
      <c r="T104" s="15">
        <f>IF(V104="","",ROW()-14)</f>
        <v/>
      </c>
      <c r="U104" s="15">
        <f>IFERROR(IF(V104="","",INDEX($D$15:$D$114,MATCH(V104,$E$15:$E$114,0))),"NIF não encontrado")</f>
        <v/>
      </c>
      <c r="V104" s="17" t="n"/>
      <c r="W104" s="17" t="n"/>
      <c r="X104" s="38">
        <f>IFERROR(IF(OR(V104="",W104=""),"",SUMIFS($J$15:$J$114,$E$15:$E$114,V104,$H$15:$H$114,W104,$R$15:$R$114,"Sim")),"")</f>
        <v/>
      </c>
      <c r="Y104" s="38">
        <f>IFERROR(IF(OR(V104="",W104=""),"",SUMIFS($K$15:$K$114,$E$15:$E$114,V104,$H$15:$H$114,W104,$R$15:$R$114,"Sim")),"")</f>
        <v/>
      </c>
      <c r="Z104" s="38">
        <f>IFERROR(IF(OR(V104="",W104=""),"",SUMIFS($L$15:$L$114,$E$15:$E$114,V104,$H$15:$H$114,W104,$R$15:$R$114,"Sim")),"")</f>
        <v/>
      </c>
      <c r="AA104" s="15">
        <f>IFERROR(IF(OR(V104="",W104=""),"",COUNTIFS($E$15:$E$114,V104,$H$15:$H$114,W104,$R$15:$R$114,"Sim")),"")</f>
        <v/>
      </c>
      <c r="AB104" s="15">
        <f>IFERROR(IF(AND(V104="",W104=""),"",IF(OR(V104="",W104=""),"Por preencher",IF(AC104="Duplicado","Duplicado",IF(AA104=0,"Sem movimentos preparados","Consolidado")))),"Rever")</f>
        <v/>
      </c>
      <c r="AC104" s="15">
        <f>IFERROR(IF(OR(V104="",W104=""),"",IF(COUNTIFS($V$15:$V$114,V104,$W$15:$W$114,W104)&gt;1,"Duplicado","")),"")</f>
        <v/>
      </c>
    </row>
    <row r="105" ht="30" customHeight="1">
      <c r="A105" s="15">
        <f>IF(E105="","",ROW()-14)</f>
        <v/>
      </c>
      <c r="B105" s="36" t="n"/>
      <c r="C105" s="17" t="n"/>
      <c r="D105" s="17" t="n"/>
      <c r="E105" s="17" t="n"/>
      <c r="F105" s="18" t="n"/>
      <c r="G105" s="18" t="n"/>
      <c r="H105" s="17" t="n"/>
      <c r="I105" s="17" t="n"/>
      <c r="J105" s="37" t="n"/>
      <c r="K105" s="37" t="n"/>
      <c r="L105" s="37" t="n"/>
      <c r="M105" s="18" t="n"/>
      <c r="N105" s="18" t="n"/>
      <c r="O105" s="17" t="n"/>
      <c r="P105" s="20">
        <f>IFERROR(IF(OR(E105="",H105=""),"",E105&amp;"|"&amp;H105),"")</f>
        <v/>
      </c>
      <c r="Q105" s="15">
        <f>IFERROR(IF(COUNTA(B105:O105)=0,"",IF(COUNTA(B105,D105,E105,F105,G105,H105,J105,M105,N105)&lt;9,"Dados incompletos",IF(M105="Excluir","Excluído",IF(F105&lt;&gt;"Residente em Portugal","Rever residência",IF(G105&lt;&gt;"Portugal","Rever país de residência",IF(H105="A confirmar nas instruções oficiais","Rever código",IF(AND(M105="A incluir",N105="Confirmado"),"Pronto","Rever"))))))),"Rever")</f>
        <v/>
      </c>
      <c r="R105" s="15">
        <f>IFERROR(IF(Q105="","",IF(Q105="Pronto","Sim","Não")),"")</f>
        <v/>
      </c>
      <c r="S105" s="15">
        <f>IFERROR(IF(C105="","",IF(COUNTIF($C$15:$C$114,C105)&gt;1,"Documento repetido","")),"")</f>
        <v/>
      </c>
      <c r="T105" s="15">
        <f>IF(V105="","",ROW()-14)</f>
        <v/>
      </c>
      <c r="U105" s="15">
        <f>IFERROR(IF(V105="","",INDEX($D$15:$D$114,MATCH(V105,$E$15:$E$114,0))),"NIF não encontrado")</f>
        <v/>
      </c>
      <c r="V105" s="17" t="n"/>
      <c r="W105" s="17" t="n"/>
      <c r="X105" s="38">
        <f>IFERROR(IF(OR(V105="",W105=""),"",SUMIFS($J$15:$J$114,$E$15:$E$114,V105,$H$15:$H$114,W105,$R$15:$R$114,"Sim")),"")</f>
        <v/>
      </c>
      <c r="Y105" s="38">
        <f>IFERROR(IF(OR(V105="",W105=""),"",SUMIFS($K$15:$K$114,$E$15:$E$114,V105,$H$15:$H$114,W105,$R$15:$R$114,"Sim")),"")</f>
        <v/>
      </c>
      <c r="Z105" s="38">
        <f>IFERROR(IF(OR(V105="",W105=""),"",SUMIFS($L$15:$L$114,$E$15:$E$114,V105,$H$15:$H$114,W105,$R$15:$R$114,"Sim")),"")</f>
        <v/>
      </c>
      <c r="AA105" s="15">
        <f>IFERROR(IF(OR(V105="",W105=""),"",COUNTIFS($E$15:$E$114,V105,$H$15:$H$114,W105,$R$15:$R$114,"Sim")),"")</f>
        <v/>
      </c>
      <c r="AB105" s="15">
        <f>IFERROR(IF(AND(V105="",W105=""),"",IF(OR(V105="",W105=""),"Por preencher",IF(AC105="Duplicado","Duplicado",IF(AA105=0,"Sem movimentos preparados","Consolidado")))),"Rever")</f>
        <v/>
      </c>
      <c r="AC105" s="15">
        <f>IFERROR(IF(OR(V105="",W105=""),"",IF(COUNTIFS($V$15:$V$114,V105,$W$15:$W$114,W105)&gt;1,"Duplicado","")),"")</f>
        <v/>
      </c>
    </row>
    <row r="106" ht="30" customHeight="1">
      <c r="A106" s="15">
        <f>IF(E106="","",ROW()-14)</f>
        <v/>
      </c>
      <c r="B106" s="36" t="n"/>
      <c r="C106" s="17" t="n"/>
      <c r="D106" s="17" t="n"/>
      <c r="E106" s="17" t="n"/>
      <c r="F106" s="18" t="n"/>
      <c r="G106" s="18" t="n"/>
      <c r="H106" s="17" t="n"/>
      <c r="I106" s="17" t="n"/>
      <c r="J106" s="37" t="n"/>
      <c r="K106" s="37" t="n"/>
      <c r="L106" s="37" t="n"/>
      <c r="M106" s="18" t="n"/>
      <c r="N106" s="18" t="n"/>
      <c r="O106" s="17" t="n"/>
      <c r="P106" s="20">
        <f>IFERROR(IF(OR(E106="",H106=""),"",E106&amp;"|"&amp;H106),"")</f>
        <v/>
      </c>
      <c r="Q106" s="15">
        <f>IFERROR(IF(COUNTA(B106:O106)=0,"",IF(COUNTA(B106,D106,E106,F106,G106,H106,J106,M106,N106)&lt;9,"Dados incompletos",IF(M106="Excluir","Excluído",IF(F106&lt;&gt;"Residente em Portugal","Rever residência",IF(G106&lt;&gt;"Portugal","Rever país de residência",IF(H106="A confirmar nas instruções oficiais","Rever código",IF(AND(M106="A incluir",N106="Confirmado"),"Pronto","Rever"))))))),"Rever")</f>
        <v/>
      </c>
      <c r="R106" s="15">
        <f>IFERROR(IF(Q106="","",IF(Q106="Pronto","Sim","Não")),"")</f>
        <v/>
      </c>
      <c r="S106" s="15">
        <f>IFERROR(IF(C106="","",IF(COUNTIF($C$15:$C$114,C106)&gt;1,"Documento repetido","")),"")</f>
        <v/>
      </c>
      <c r="T106" s="15">
        <f>IF(V106="","",ROW()-14)</f>
        <v/>
      </c>
      <c r="U106" s="15">
        <f>IFERROR(IF(V106="","",INDEX($D$15:$D$114,MATCH(V106,$E$15:$E$114,0))),"NIF não encontrado")</f>
        <v/>
      </c>
      <c r="V106" s="17" t="n"/>
      <c r="W106" s="17" t="n"/>
      <c r="X106" s="38">
        <f>IFERROR(IF(OR(V106="",W106=""),"",SUMIFS($J$15:$J$114,$E$15:$E$114,V106,$H$15:$H$114,W106,$R$15:$R$114,"Sim")),"")</f>
        <v/>
      </c>
      <c r="Y106" s="38">
        <f>IFERROR(IF(OR(V106="",W106=""),"",SUMIFS($K$15:$K$114,$E$15:$E$114,V106,$H$15:$H$114,W106,$R$15:$R$114,"Sim")),"")</f>
        <v/>
      </c>
      <c r="Z106" s="38">
        <f>IFERROR(IF(OR(V106="",W106=""),"",SUMIFS($L$15:$L$114,$E$15:$E$114,V106,$H$15:$H$114,W106,$R$15:$R$114,"Sim")),"")</f>
        <v/>
      </c>
      <c r="AA106" s="15">
        <f>IFERROR(IF(OR(V106="",W106=""),"",COUNTIFS($E$15:$E$114,V106,$H$15:$H$114,W106,$R$15:$R$114,"Sim")),"")</f>
        <v/>
      </c>
      <c r="AB106" s="15">
        <f>IFERROR(IF(AND(V106="",W106=""),"",IF(OR(V106="",W106=""),"Por preencher",IF(AC106="Duplicado","Duplicado",IF(AA106=0,"Sem movimentos preparados","Consolidado")))),"Rever")</f>
        <v/>
      </c>
      <c r="AC106" s="15">
        <f>IFERROR(IF(OR(V106="",W106=""),"",IF(COUNTIFS($V$15:$V$114,V106,$W$15:$W$114,W106)&gt;1,"Duplicado","")),"")</f>
        <v/>
      </c>
    </row>
    <row r="107" ht="30" customHeight="1">
      <c r="A107" s="15">
        <f>IF(E107="","",ROW()-14)</f>
        <v/>
      </c>
      <c r="B107" s="36" t="n"/>
      <c r="C107" s="17" t="n"/>
      <c r="D107" s="17" t="n"/>
      <c r="E107" s="17" t="n"/>
      <c r="F107" s="18" t="n"/>
      <c r="G107" s="18" t="n"/>
      <c r="H107" s="17" t="n"/>
      <c r="I107" s="17" t="n"/>
      <c r="J107" s="37" t="n"/>
      <c r="K107" s="37" t="n"/>
      <c r="L107" s="37" t="n"/>
      <c r="M107" s="18" t="n"/>
      <c r="N107" s="18" t="n"/>
      <c r="O107" s="17" t="n"/>
      <c r="P107" s="20">
        <f>IFERROR(IF(OR(E107="",H107=""),"",E107&amp;"|"&amp;H107),"")</f>
        <v/>
      </c>
      <c r="Q107" s="15">
        <f>IFERROR(IF(COUNTA(B107:O107)=0,"",IF(COUNTA(B107,D107,E107,F107,G107,H107,J107,M107,N107)&lt;9,"Dados incompletos",IF(M107="Excluir","Excluído",IF(F107&lt;&gt;"Residente em Portugal","Rever residência",IF(G107&lt;&gt;"Portugal","Rever país de residência",IF(H107="A confirmar nas instruções oficiais","Rever código",IF(AND(M107="A incluir",N107="Confirmado"),"Pronto","Rever"))))))),"Rever")</f>
        <v/>
      </c>
      <c r="R107" s="15">
        <f>IFERROR(IF(Q107="","",IF(Q107="Pronto","Sim","Não")),"")</f>
        <v/>
      </c>
      <c r="S107" s="15">
        <f>IFERROR(IF(C107="","",IF(COUNTIF($C$15:$C$114,C107)&gt;1,"Documento repetido","")),"")</f>
        <v/>
      </c>
      <c r="T107" s="15">
        <f>IF(V107="","",ROW()-14)</f>
        <v/>
      </c>
      <c r="U107" s="15">
        <f>IFERROR(IF(V107="","",INDEX($D$15:$D$114,MATCH(V107,$E$15:$E$114,0))),"NIF não encontrado")</f>
        <v/>
      </c>
      <c r="V107" s="17" t="n"/>
      <c r="W107" s="17" t="n"/>
      <c r="X107" s="38">
        <f>IFERROR(IF(OR(V107="",W107=""),"",SUMIFS($J$15:$J$114,$E$15:$E$114,V107,$H$15:$H$114,W107,$R$15:$R$114,"Sim")),"")</f>
        <v/>
      </c>
      <c r="Y107" s="38">
        <f>IFERROR(IF(OR(V107="",W107=""),"",SUMIFS($K$15:$K$114,$E$15:$E$114,V107,$H$15:$H$114,W107,$R$15:$R$114,"Sim")),"")</f>
        <v/>
      </c>
      <c r="Z107" s="38">
        <f>IFERROR(IF(OR(V107="",W107=""),"",SUMIFS($L$15:$L$114,$E$15:$E$114,V107,$H$15:$H$114,W107,$R$15:$R$114,"Sim")),"")</f>
        <v/>
      </c>
      <c r="AA107" s="15">
        <f>IFERROR(IF(OR(V107="",W107=""),"",COUNTIFS($E$15:$E$114,V107,$H$15:$H$114,W107,$R$15:$R$114,"Sim")),"")</f>
        <v/>
      </c>
      <c r="AB107" s="15">
        <f>IFERROR(IF(AND(V107="",W107=""),"",IF(OR(V107="",W107=""),"Por preencher",IF(AC107="Duplicado","Duplicado",IF(AA107=0,"Sem movimentos preparados","Consolidado")))),"Rever")</f>
        <v/>
      </c>
      <c r="AC107" s="15">
        <f>IFERROR(IF(OR(V107="",W107=""),"",IF(COUNTIFS($V$15:$V$114,V107,$W$15:$W$114,W107)&gt;1,"Duplicado","")),"")</f>
        <v/>
      </c>
    </row>
    <row r="108" ht="30" customHeight="1">
      <c r="A108" s="15">
        <f>IF(E108="","",ROW()-14)</f>
        <v/>
      </c>
      <c r="B108" s="36" t="n"/>
      <c r="C108" s="17" t="n"/>
      <c r="D108" s="17" t="n"/>
      <c r="E108" s="17" t="n"/>
      <c r="F108" s="18" t="n"/>
      <c r="G108" s="18" t="n"/>
      <c r="H108" s="17" t="n"/>
      <c r="I108" s="17" t="n"/>
      <c r="J108" s="37" t="n"/>
      <c r="K108" s="37" t="n"/>
      <c r="L108" s="37" t="n"/>
      <c r="M108" s="18" t="n"/>
      <c r="N108" s="18" t="n"/>
      <c r="O108" s="17" t="n"/>
      <c r="P108" s="20">
        <f>IFERROR(IF(OR(E108="",H108=""),"",E108&amp;"|"&amp;H108),"")</f>
        <v/>
      </c>
      <c r="Q108" s="15">
        <f>IFERROR(IF(COUNTA(B108:O108)=0,"",IF(COUNTA(B108,D108,E108,F108,G108,H108,J108,M108,N108)&lt;9,"Dados incompletos",IF(M108="Excluir","Excluído",IF(F108&lt;&gt;"Residente em Portugal","Rever residência",IF(G108&lt;&gt;"Portugal","Rever país de residência",IF(H108="A confirmar nas instruções oficiais","Rever código",IF(AND(M108="A incluir",N108="Confirmado"),"Pronto","Rever"))))))),"Rever")</f>
        <v/>
      </c>
      <c r="R108" s="15">
        <f>IFERROR(IF(Q108="","",IF(Q108="Pronto","Sim","Não")),"")</f>
        <v/>
      </c>
      <c r="S108" s="15">
        <f>IFERROR(IF(C108="","",IF(COUNTIF($C$15:$C$114,C108)&gt;1,"Documento repetido","")),"")</f>
        <v/>
      </c>
      <c r="T108" s="15">
        <f>IF(V108="","",ROW()-14)</f>
        <v/>
      </c>
      <c r="U108" s="15">
        <f>IFERROR(IF(V108="","",INDEX($D$15:$D$114,MATCH(V108,$E$15:$E$114,0))),"NIF não encontrado")</f>
        <v/>
      </c>
      <c r="V108" s="17" t="n"/>
      <c r="W108" s="17" t="n"/>
      <c r="X108" s="38">
        <f>IFERROR(IF(OR(V108="",W108=""),"",SUMIFS($J$15:$J$114,$E$15:$E$114,V108,$H$15:$H$114,W108,$R$15:$R$114,"Sim")),"")</f>
        <v/>
      </c>
      <c r="Y108" s="38">
        <f>IFERROR(IF(OR(V108="",W108=""),"",SUMIFS($K$15:$K$114,$E$15:$E$114,V108,$H$15:$H$114,W108,$R$15:$R$114,"Sim")),"")</f>
        <v/>
      </c>
      <c r="Z108" s="38">
        <f>IFERROR(IF(OR(V108="",W108=""),"",SUMIFS($L$15:$L$114,$E$15:$E$114,V108,$H$15:$H$114,W108,$R$15:$R$114,"Sim")),"")</f>
        <v/>
      </c>
      <c r="AA108" s="15">
        <f>IFERROR(IF(OR(V108="",W108=""),"",COUNTIFS($E$15:$E$114,V108,$H$15:$H$114,W108,$R$15:$R$114,"Sim")),"")</f>
        <v/>
      </c>
      <c r="AB108" s="15">
        <f>IFERROR(IF(AND(V108="",W108=""),"",IF(OR(V108="",W108=""),"Por preencher",IF(AC108="Duplicado","Duplicado",IF(AA108=0,"Sem movimentos preparados","Consolidado")))),"Rever")</f>
        <v/>
      </c>
      <c r="AC108" s="15">
        <f>IFERROR(IF(OR(V108="",W108=""),"",IF(COUNTIFS($V$15:$V$114,V108,$W$15:$W$114,W108)&gt;1,"Duplicado","")),"")</f>
        <v/>
      </c>
    </row>
    <row r="109" ht="30" customHeight="1">
      <c r="A109" s="15">
        <f>IF(E109="","",ROW()-14)</f>
        <v/>
      </c>
      <c r="B109" s="36" t="n"/>
      <c r="C109" s="17" t="n"/>
      <c r="D109" s="17" t="n"/>
      <c r="E109" s="17" t="n"/>
      <c r="F109" s="18" t="n"/>
      <c r="G109" s="18" t="n"/>
      <c r="H109" s="17" t="n"/>
      <c r="I109" s="17" t="n"/>
      <c r="J109" s="37" t="n"/>
      <c r="K109" s="37" t="n"/>
      <c r="L109" s="37" t="n"/>
      <c r="M109" s="18" t="n"/>
      <c r="N109" s="18" t="n"/>
      <c r="O109" s="17" t="n"/>
      <c r="P109" s="20">
        <f>IFERROR(IF(OR(E109="",H109=""),"",E109&amp;"|"&amp;H109),"")</f>
        <v/>
      </c>
      <c r="Q109" s="15">
        <f>IFERROR(IF(COUNTA(B109:O109)=0,"",IF(COUNTA(B109,D109,E109,F109,G109,H109,J109,M109,N109)&lt;9,"Dados incompletos",IF(M109="Excluir","Excluído",IF(F109&lt;&gt;"Residente em Portugal","Rever residência",IF(G109&lt;&gt;"Portugal","Rever país de residência",IF(H109="A confirmar nas instruções oficiais","Rever código",IF(AND(M109="A incluir",N109="Confirmado"),"Pronto","Rever"))))))),"Rever")</f>
        <v/>
      </c>
      <c r="R109" s="15">
        <f>IFERROR(IF(Q109="","",IF(Q109="Pronto","Sim","Não")),"")</f>
        <v/>
      </c>
      <c r="S109" s="15">
        <f>IFERROR(IF(C109="","",IF(COUNTIF($C$15:$C$114,C109)&gt;1,"Documento repetido","")),"")</f>
        <v/>
      </c>
      <c r="T109" s="15">
        <f>IF(V109="","",ROW()-14)</f>
        <v/>
      </c>
      <c r="U109" s="15">
        <f>IFERROR(IF(V109="","",INDEX($D$15:$D$114,MATCH(V109,$E$15:$E$114,0))),"NIF não encontrado")</f>
        <v/>
      </c>
      <c r="V109" s="17" t="n"/>
      <c r="W109" s="17" t="n"/>
      <c r="X109" s="38">
        <f>IFERROR(IF(OR(V109="",W109=""),"",SUMIFS($J$15:$J$114,$E$15:$E$114,V109,$H$15:$H$114,W109,$R$15:$R$114,"Sim")),"")</f>
        <v/>
      </c>
      <c r="Y109" s="38">
        <f>IFERROR(IF(OR(V109="",W109=""),"",SUMIFS($K$15:$K$114,$E$15:$E$114,V109,$H$15:$H$114,W109,$R$15:$R$114,"Sim")),"")</f>
        <v/>
      </c>
      <c r="Z109" s="38">
        <f>IFERROR(IF(OR(V109="",W109=""),"",SUMIFS($L$15:$L$114,$E$15:$E$114,V109,$H$15:$H$114,W109,$R$15:$R$114,"Sim")),"")</f>
        <v/>
      </c>
      <c r="AA109" s="15">
        <f>IFERROR(IF(OR(V109="",W109=""),"",COUNTIFS($E$15:$E$114,V109,$H$15:$H$114,W109,$R$15:$R$114,"Sim")),"")</f>
        <v/>
      </c>
      <c r="AB109" s="15">
        <f>IFERROR(IF(AND(V109="",W109=""),"",IF(OR(V109="",W109=""),"Por preencher",IF(AC109="Duplicado","Duplicado",IF(AA109=0,"Sem movimentos preparados","Consolidado")))),"Rever")</f>
        <v/>
      </c>
      <c r="AC109" s="15">
        <f>IFERROR(IF(OR(V109="",W109=""),"",IF(COUNTIFS($V$15:$V$114,V109,$W$15:$W$114,W109)&gt;1,"Duplicado","")),"")</f>
        <v/>
      </c>
    </row>
    <row r="110" ht="30" customHeight="1">
      <c r="A110" s="15">
        <f>IF(E110="","",ROW()-14)</f>
        <v/>
      </c>
      <c r="B110" s="36" t="n"/>
      <c r="C110" s="17" t="n"/>
      <c r="D110" s="17" t="n"/>
      <c r="E110" s="17" t="n"/>
      <c r="F110" s="18" t="n"/>
      <c r="G110" s="18" t="n"/>
      <c r="H110" s="17" t="n"/>
      <c r="I110" s="17" t="n"/>
      <c r="J110" s="37" t="n"/>
      <c r="K110" s="37" t="n"/>
      <c r="L110" s="37" t="n"/>
      <c r="M110" s="18" t="n"/>
      <c r="N110" s="18" t="n"/>
      <c r="O110" s="17" t="n"/>
      <c r="P110" s="20">
        <f>IFERROR(IF(OR(E110="",H110=""),"",E110&amp;"|"&amp;H110),"")</f>
        <v/>
      </c>
      <c r="Q110" s="15">
        <f>IFERROR(IF(COUNTA(B110:O110)=0,"",IF(COUNTA(B110,D110,E110,F110,G110,H110,J110,M110,N110)&lt;9,"Dados incompletos",IF(M110="Excluir","Excluído",IF(F110&lt;&gt;"Residente em Portugal","Rever residência",IF(G110&lt;&gt;"Portugal","Rever país de residência",IF(H110="A confirmar nas instruções oficiais","Rever código",IF(AND(M110="A incluir",N110="Confirmado"),"Pronto","Rever"))))))),"Rever")</f>
        <v/>
      </c>
      <c r="R110" s="15">
        <f>IFERROR(IF(Q110="","",IF(Q110="Pronto","Sim","Não")),"")</f>
        <v/>
      </c>
      <c r="S110" s="15">
        <f>IFERROR(IF(C110="","",IF(COUNTIF($C$15:$C$114,C110)&gt;1,"Documento repetido","")),"")</f>
        <v/>
      </c>
      <c r="T110" s="15">
        <f>IF(V110="","",ROW()-14)</f>
        <v/>
      </c>
      <c r="U110" s="15">
        <f>IFERROR(IF(V110="","",INDEX($D$15:$D$114,MATCH(V110,$E$15:$E$114,0))),"NIF não encontrado")</f>
        <v/>
      </c>
      <c r="V110" s="17" t="n"/>
      <c r="W110" s="17" t="n"/>
      <c r="X110" s="38">
        <f>IFERROR(IF(OR(V110="",W110=""),"",SUMIFS($J$15:$J$114,$E$15:$E$114,V110,$H$15:$H$114,W110,$R$15:$R$114,"Sim")),"")</f>
        <v/>
      </c>
      <c r="Y110" s="38">
        <f>IFERROR(IF(OR(V110="",W110=""),"",SUMIFS($K$15:$K$114,$E$15:$E$114,V110,$H$15:$H$114,W110,$R$15:$R$114,"Sim")),"")</f>
        <v/>
      </c>
      <c r="Z110" s="38">
        <f>IFERROR(IF(OR(V110="",W110=""),"",SUMIFS($L$15:$L$114,$E$15:$E$114,V110,$H$15:$H$114,W110,$R$15:$R$114,"Sim")),"")</f>
        <v/>
      </c>
      <c r="AA110" s="15">
        <f>IFERROR(IF(OR(V110="",W110=""),"",COUNTIFS($E$15:$E$114,V110,$H$15:$H$114,W110,$R$15:$R$114,"Sim")),"")</f>
        <v/>
      </c>
      <c r="AB110" s="15">
        <f>IFERROR(IF(AND(V110="",W110=""),"",IF(OR(V110="",W110=""),"Por preencher",IF(AC110="Duplicado","Duplicado",IF(AA110=0,"Sem movimentos preparados","Consolidado")))),"Rever")</f>
        <v/>
      </c>
      <c r="AC110" s="15">
        <f>IFERROR(IF(OR(V110="",W110=""),"",IF(COUNTIFS($V$15:$V$114,V110,$W$15:$W$114,W110)&gt;1,"Duplicado","")),"")</f>
        <v/>
      </c>
    </row>
    <row r="111" ht="30" customHeight="1">
      <c r="A111" s="15">
        <f>IF(E111="","",ROW()-14)</f>
        <v/>
      </c>
      <c r="B111" s="36" t="n"/>
      <c r="C111" s="17" t="n"/>
      <c r="D111" s="17" t="n"/>
      <c r="E111" s="17" t="n"/>
      <c r="F111" s="18" t="n"/>
      <c r="G111" s="18" t="n"/>
      <c r="H111" s="17" t="n"/>
      <c r="I111" s="17" t="n"/>
      <c r="J111" s="37" t="n"/>
      <c r="K111" s="37" t="n"/>
      <c r="L111" s="37" t="n"/>
      <c r="M111" s="18" t="n"/>
      <c r="N111" s="18" t="n"/>
      <c r="O111" s="17" t="n"/>
      <c r="P111" s="20">
        <f>IFERROR(IF(OR(E111="",H111=""),"",E111&amp;"|"&amp;H111),"")</f>
        <v/>
      </c>
      <c r="Q111" s="15">
        <f>IFERROR(IF(COUNTA(B111:O111)=0,"",IF(COUNTA(B111,D111,E111,F111,G111,H111,J111,M111,N111)&lt;9,"Dados incompletos",IF(M111="Excluir","Excluído",IF(F111&lt;&gt;"Residente em Portugal","Rever residência",IF(G111&lt;&gt;"Portugal","Rever país de residência",IF(H111="A confirmar nas instruções oficiais","Rever código",IF(AND(M111="A incluir",N111="Confirmado"),"Pronto","Rever"))))))),"Rever")</f>
        <v/>
      </c>
      <c r="R111" s="15">
        <f>IFERROR(IF(Q111="","",IF(Q111="Pronto","Sim","Não")),"")</f>
        <v/>
      </c>
      <c r="S111" s="15">
        <f>IFERROR(IF(C111="","",IF(COUNTIF($C$15:$C$114,C111)&gt;1,"Documento repetido","")),"")</f>
        <v/>
      </c>
      <c r="T111" s="15">
        <f>IF(V111="","",ROW()-14)</f>
        <v/>
      </c>
      <c r="U111" s="15">
        <f>IFERROR(IF(V111="","",INDEX($D$15:$D$114,MATCH(V111,$E$15:$E$114,0))),"NIF não encontrado")</f>
        <v/>
      </c>
      <c r="V111" s="17" t="n"/>
      <c r="W111" s="17" t="n"/>
      <c r="X111" s="38">
        <f>IFERROR(IF(OR(V111="",W111=""),"",SUMIFS($J$15:$J$114,$E$15:$E$114,V111,$H$15:$H$114,W111,$R$15:$R$114,"Sim")),"")</f>
        <v/>
      </c>
      <c r="Y111" s="38">
        <f>IFERROR(IF(OR(V111="",W111=""),"",SUMIFS($K$15:$K$114,$E$15:$E$114,V111,$H$15:$H$114,W111,$R$15:$R$114,"Sim")),"")</f>
        <v/>
      </c>
      <c r="Z111" s="38">
        <f>IFERROR(IF(OR(V111="",W111=""),"",SUMIFS($L$15:$L$114,$E$15:$E$114,V111,$H$15:$H$114,W111,$R$15:$R$114,"Sim")),"")</f>
        <v/>
      </c>
      <c r="AA111" s="15">
        <f>IFERROR(IF(OR(V111="",W111=""),"",COUNTIFS($E$15:$E$114,V111,$H$15:$H$114,W111,$R$15:$R$114,"Sim")),"")</f>
        <v/>
      </c>
      <c r="AB111" s="15">
        <f>IFERROR(IF(AND(V111="",W111=""),"",IF(OR(V111="",W111=""),"Por preencher",IF(AC111="Duplicado","Duplicado",IF(AA111=0,"Sem movimentos preparados","Consolidado")))),"Rever")</f>
        <v/>
      </c>
      <c r="AC111" s="15">
        <f>IFERROR(IF(OR(V111="",W111=""),"",IF(COUNTIFS($V$15:$V$114,V111,$W$15:$W$114,W111)&gt;1,"Duplicado","")),"")</f>
        <v/>
      </c>
    </row>
    <row r="112" ht="30" customHeight="1">
      <c r="A112" s="15">
        <f>IF(E112="","",ROW()-14)</f>
        <v/>
      </c>
      <c r="B112" s="36" t="n"/>
      <c r="C112" s="17" t="n"/>
      <c r="D112" s="17" t="n"/>
      <c r="E112" s="17" t="n"/>
      <c r="F112" s="18" t="n"/>
      <c r="G112" s="18" t="n"/>
      <c r="H112" s="17" t="n"/>
      <c r="I112" s="17" t="n"/>
      <c r="J112" s="37" t="n"/>
      <c r="K112" s="37" t="n"/>
      <c r="L112" s="37" t="n"/>
      <c r="M112" s="18" t="n"/>
      <c r="N112" s="18" t="n"/>
      <c r="O112" s="17" t="n"/>
      <c r="P112" s="20">
        <f>IFERROR(IF(OR(E112="",H112=""),"",E112&amp;"|"&amp;H112),"")</f>
        <v/>
      </c>
      <c r="Q112" s="15">
        <f>IFERROR(IF(COUNTA(B112:O112)=0,"",IF(COUNTA(B112,D112,E112,F112,G112,H112,J112,M112,N112)&lt;9,"Dados incompletos",IF(M112="Excluir","Excluído",IF(F112&lt;&gt;"Residente em Portugal","Rever residência",IF(G112&lt;&gt;"Portugal","Rever país de residência",IF(H112="A confirmar nas instruções oficiais","Rever código",IF(AND(M112="A incluir",N112="Confirmado"),"Pronto","Rever"))))))),"Rever")</f>
        <v/>
      </c>
      <c r="R112" s="15">
        <f>IFERROR(IF(Q112="","",IF(Q112="Pronto","Sim","Não")),"")</f>
        <v/>
      </c>
      <c r="S112" s="15">
        <f>IFERROR(IF(C112="","",IF(COUNTIF($C$15:$C$114,C112)&gt;1,"Documento repetido","")),"")</f>
        <v/>
      </c>
      <c r="T112" s="15">
        <f>IF(V112="","",ROW()-14)</f>
        <v/>
      </c>
      <c r="U112" s="15">
        <f>IFERROR(IF(V112="","",INDEX($D$15:$D$114,MATCH(V112,$E$15:$E$114,0))),"NIF não encontrado")</f>
        <v/>
      </c>
      <c r="V112" s="17" t="n"/>
      <c r="W112" s="17" t="n"/>
      <c r="X112" s="38">
        <f>IFERROR(IF(OR(V112="",W112=""),"",SUMIFS($J$15:$J$114,$E$15:$E$114,V112,$H$15:$H$114,W112,$R$15:$R$114,"Sim")),"")</f>
        <v/>
      </c>
      <c r="Y112" s="38">
        <f>IFERROR(IF(OR(V112="",W112=""),"",SUMIFS($K$15:$K$114,$E$15:$E$114,V112,$H$15:$H$114,W112,$R$15:$R$114,"Sim")),"")</f>
        <v/>
      </c>
      <c r="Z112" s="38">
        <f>IFERROR(IF(OR(V112="",W112=""),"",SUMIFS($L$15:$L$114,$E$15:$E$114,V112,$H$15:$H$114,W112,$R$15:$R$114,"Sim")),"")</f>
        <v/>
      </c>
      <c r="AA112" s="15">
        <f>IFERROR(IF(OR(V112="",W112=""),"",COUNTIFS($E$15:$E$114,V112,$H$15:$H$114,W112,$R$15:$R$114,"Sim")),"")</f>
        <v/>
      </c>
      <c r="AB112" s="15">
        <f>IFERROR(IF(AND(V112="",W112=""),"",IF(OR(V112="",W112=""),"Por preencher",IF(AC112="Duplicado","Duplicado",IF(AA112=0,"Sem movimentos preparados","Consolidado")))),"Rever")</f>
        <v/>
      </c>
      <c r="AC112" s="15">
        <f>IFERROR(IF(OR(V112="",W112=""),"",IF(COUNTIFS($V$15:$V$114,V112,$W$15:$W$114,W112)&gt;1,"Duplicado","")),"")</f>
        <v/>
      </c>
    </row>
    <row r="113" ht="30" customHeight="1">
      <c r="A113" s="15">
        <f>IF(E113="","",ROW()-14)</f>
        <v/>
      </c>
      <c r="B113" s="36" t="n"/>
      <c r="C113" s="17" t="n"/>
      <c r="D113" s="17" t="n"/>
      <c r="E113" s="17" t="n"/>
      <c r="F113" s="18" t="n"/>
      <c r="G113" s="18" t="n"/>
      <c r="H113" s="17" t="n"/>
      <c r="I113" s="17" t="n"/>
      <c r="J113" s="37" t="n"/>
      <c r="K113" s="37" t="n"/>
      <c r="L113" s="37" t="n"/>
      <c r="M113" s="18" t="n"/>
      <c r="N113" s="18" t="n"/>
      <c r="O113" s="17" t="n"/>
      <c r="P113" s="20">
        <f>IFERROR(IF(OR(E113="",H113=""),"",E113&amp;"|"&amp;H113),"")</f>
        <v/>
      </c>
      <c r="Q113" s="15">
        <f>IFERROR(IF(COUNTA(B113:O113)=0,"",IF(COUNTA(B113,D113,E113,F113,G113,H113,J113,M113,N113)&lt;9,"Dados incompletos",IF(M113="Excluir","Excluído",IF(F113&lt;&gt;"Residente em Portugal","Rever residência",IF(G113&lt;&gt;"Portugal","Rever país de residência",IF(H113="A confirmar nas instruções oficiais","Rever código",IF(AND(M113="A incluir",N113="Confirmado"),"Pronto","Rever"))))))),"Rever")</f>
        <v/>
      </c>
      <c r="R113" s="15">
        <f>IFERROR(IF(Q113="","",IF(Q113="Pronto","Sim","Não")),"")</f>
        <v/>
      </c>
      <c r="S113" s="15">
        <f>IFERROR(IF(C113="","",IF(COUNTIF($C$15:$C$114,C113)&gt;1,"Documento repetido","")),"")</f>
        <v/>
      </c>
      <c r="T113" s="15">
        <f>IF(V113="","",ROW()-14)</f>
        <v/>
      </c>
      <c r="U113" s="15">
        <f>IFERROR(IF(V113="","",INDEX($D$15:$D$114,MATCH(V113,$E$15:$E$114,0))),"NIF não encontrado")</f>
        <v/>
      </c>
      <c r="V113" s="17" t="n"/>
      <c r="W113" s="17" t="n"/>
      <c r="X113" s="38">
        <f>IFERROR(IF(OR(V113="",W113=""),"",SUMIFS($J$15:$J$114,$E$15:$E$114,V113,$H$15:$H$114,W113,$R$15:$R$114,"Sim")),"")</f>
        <v/>
      </c>
      <c r="Y113" s="38">
        <f>IFERROR(IF(OR(V113="",W113=""),"",SUMIFS($K$15:$K$114,$E$15:$E$114,V113,$H$15:$H$114,W113,$R$15:$R$114,"Sim")),"")</f>
        <v/>
      </c>
      <c r="Z113" s="38">
        <f>IFERROR(IF(OR(V113="",W113=""),"",SUMIFS($L$15:$L$114,$E$15:$E$114,V113,$H$15:$H$114,W113,$R$15:$R$114,"Sim")),"")</f>
        <v/>
      </c>
      <c r="AA113" s="15">
        <f>IFERROR(IF(OR(V113="",W113=""),"",COUNTIFS($E$15:$E$114,V113,$H$15:$H$114,W113,$R$15:$R$114,"Sim")),"")</f>
        <v/>
      </c>
      <c r="AB113" s="15">
        <f>IFERROR(IF(AND(V113="",W113=""),"",IF(OR(V113="",W113=""),"Por preencher",IF(AC113="Duplicado","Duplicado",IF(AA113=0,"Sem movimentos preparados","Consolidado")))),"Rever")</f>
        <v/>
      </c>
      <c r="AC113" s="15">
        <f>IFERROR(IF(OR(V113="",W113=""),"",IF(COUNTIFS($V$15:$V$114,V113,$W$15:$W$114,W113)&gt;1,"Duplicado","")),"")</f>
        <v/>
      </c>
    </row>
    <row r="114" ht="30" customHeight="1">
      <c r="A114" s="15">
        <f>IF(E114="","",ROW()-14)</f>
        <v/>
      </c>
      <c r="B114" s="36" t="n"/>
      <c r="C114" s="17" t="n"/>
      <c r="D114" s="17" t="n"/>
      <c r="E114" s="17" t="n"/>
      <c r="F114" s="18" t="n"/>
      <c r="G114" s="18" t="n"/>
      <c r="H114" s="17" t="n"/>
      <c r="I114" s="17" t="n"/>
      <c r="J114" s="37" t="n"/>
      <c r="K114" s="37" t="n"/>
      <c r="L114" s="37" t="n"/>
      <c r="M114" s="18" t="n"/>
      <c r="N114" s="18" t="n"/>
      <c r="O114" s="17" t="n"/>
      <c r="P114" s="20">
        <f>IFERROR(IF(OR(E114="",H114=""),"",E114&amp;"|"&amp;H114),"")</f>
        <v/>
      </c>
      <c r="Q114" s="15">
        <f>IFERROR(IF(COUNTA(B114:O114)=0,"",IF(COUNTA(B114,D114,E114,F114,G114,H114,J114,M114,N114)&lt;9,"Dados incompletos",IF(M114="Excluir","Excluído",IF(F114&lt;&gt;"Residente em Portugal","Rever residência",IF(G114&lt;&gt;"Portugal","Rever país de residência",IF(H114="A confirmar nas instruções oficiais","Rever código",IF(AND(M114="A incluir",N114="Confirmado"),"Pronto","Rever"))))))),"Rever")</f>
        <v/>
      </c>
      <c r="R114" s="15">
        <f>IFERROR(IF(Q114="","",IF(Q114="Pronto","Sim","Não")),"")</f>
        <v/>
      </c>
      <c r="S114" s="15">
        <f>IFERROR(IF(C114="","",IF(COUNTIF($C$15:$C$114,C114)&gt;1,"Documento repetido","")),"")</f>
        <v/>
      </c>
      <c r="T114" s="15">
        <f>IF(V114="","",ROW()-14)</f>
        <v/>
      </c>
      <c r="U114" s="15">
        <f>IFERROR(IF(V114="","",INDEX($D$15:$D$114,MATCH(V114,$E$15:$E$114,0))),"NIF não encontrado")</f>
        <v/>
      </c>
      <c r="V114" s="17" t="n"/>
      <c r="W114" s="17" t="n"/>
      <c r="X114" s="38">
        <f>IFERROR(IF(OR(V114="",W114=""),"",SUMIFS($J$15:$J$114,$E$15:$E$114,V114,$H$15:$H$114,W114,$R$15:$R$114,"Sim")),"")</f>
        <v/>
      </c>
      <c r="Y114" s="38">
        <f>IFERROR(IF(OR(V114="",W114=""),"",SUMIFS($K$15:$K$114,$E$15:$E$114,V114,$H$15:$H$114,W114,$R$15:$R$114,"Sim")),"")</f>
        <v/>
      </c>
      <c r="Z114" s="38">
        <f>IFERROR(IF(OR(V114="",W114=""),"",SUMIFS($L$15:$L$114,$E$15:$E$114,V114,$H$15:$H$114,W114,$R$15:$R$114,"Sim")),"")</f>
        <v/>
      </c>
      <c r="AA114" s="15">
        <f>IFERROR(IF(OR(V114="",W114=""),"",COUNTIFS($E$15:$E$114,V114,$H$15:$H$114,W114,$R$15:$R$114,"Sim")),"")</f>
        <v/>
      </c>
      <c r="AB114" s="15">
        <f>IFERROR(IF(AND(V114="",W114=""),"",IF(OR(V114="",W114=""),"Por preencher",IF(AC114="Duplicado","Duplicado",IF(AA114=0,"Sem movimentos preparados","Consolidado")))),"Rever")</f>
        <v/>
      </c>
      <c r="AC114" s="15">
        <f>IFERROR(IF(OR(V114="",W114=""),"",IF(COUNTIFS($V$15:$V$114,V114,$W$15:$W$114,W114)&gt;1,"Duplicado","")),"")</f>
        <v/>
      </c>
    </row>
  </sheetData>
  <mergeCells count="1">
    <mergeCell ref="A1:AC1"/>
  </mergeCells>
  <conditionalFormatting sqref="Q15:Q114">
    <cfRule type="expression" priority="1" dxfId="0">
      <formula>Q15="Pronto"</formula>
    </cfRule>
    <cfRule type="expression" priority="2" dxfId="2">
      <formula>LEFT(Q15,5)="Rever"</formula>
    </cfRule>
    <cfRule type="expression" priority="3" dxfId="1">
      <formula>Q15="Dados incompletos"</formula>
    </cfRule>
    <cfRule type="expression" priority="4" dxfId="3">
      <formula>Q15="Excluído"</formula>
    </cfRule>
  </conditionalFormatting>
  <conditionalFormatting sqref="R15:R114">
    <cfRule type="expression" priority="5" dxfId="0">
      <formula>R15="Sim"</formula>
    </cfRule>
    <cfRule type="expression" priority="6" dxfId="3">
      <formula>R15="Não"</formula>
    </cfRule>
  </conditionalFormatting>
  <conditionalFormatting sqref="S15:S114">
    <cfRule type="expression" priority="7" dxfId="1">
      <formula>S15="Documento repetido"</formula>
    </cfRule>
  </conditionalFormatting>
  <conditionalFormatting sqref="AB15:AB114">
    <cfRule type="expression" priority="8" dxfId="0">
      <formula>AB15="Consolidado"</formula>
    </cfRule>
    <cfRule type="expression" priority="9" dxfId="2">
      <formula>OR(AB15="Por preencher",AB15="Sem movimentos preparados")</formula>
    </cfRule>
    <cfRule type="expression" priority="10" dxfId="1">
      <formula>AB15="Duplicado"</formula>
    </cfRule>
  </conditionalFormatting>
  <conditionalFormatting sqref="AC15:AC114">
    <cfRule type="expression" priority="11" dxfId="1">
      <formula>AC15="Duplicado"</formula>
    </cfRule>
  </conditionalFormatting>
  <dataValidations count="8">
    <dataValidation sqref="B15:B114" showErrorMessage="1" showInputMessage="1" allowBlank="1" errorTitle="Data fora do ano" error="A data deve pertencer ao ano de referência configurado." promptTitle="Data de pagamento" prompt="Introduza uma data dentro do ano de referência definido nos parâmetros." type="custom">
      <formula1>=OR(B15="",AND(B15&gt;=DATE('Parâmetros e Listas'!$B$3,1,1),B15&lt;=DATE('Parâmetros e Listas'!$B$3,12,31)))</formula1>
    </dataValidation>
    <dataValidation sqref="F15:F114" showErrorMessage="1" showInputMessage="1" allowBlank="1" promptTitle="Residência fiscal" prompt="Seleccione a residência fiscal aplicável ao movimento." type="list">
      <formula1>='Parâmetros e Listas'!$D$5:$D$7</formula1>
    </dataValidation>
    <dataValidation sqref="G15:G114" showErrorMessage="1" showInputMessage="1" allowBlank="1" promptTitle="País de residência" prompt="Seleccione o país de residência aplicável." type="list">
      <formula1>='Parâmetros e Listas'!$E$5:$E$7</formula1>
    </dataValidation>
    <dataValidation sqref="H15:H114" showErrorMessage="1" showInputMessage="1" allowBlank="1" promptTitle="Código de rendimento Modelo 10" prompt="Seleccione um código previamente confirmado e configurado em «Parâmetros e Listas»." type="list">
      <formula1>='Parâmetros e Listas'!$J$5:$J$24</formula1>
    </dataValidation>
    <dataValidation sqref="J15:L114" showErrorMessage="1" showInputMessage="1" allowBlank="1" errorTitle="Valor inválido" error="Introduza um valor igual ou superior a zero." type="decimal" operator="greaterThanOrEqual">
      <formula1>0</formula1>
    </dataValidation>
    <dataValidation sqref="M15:M114" showErrorMessage="1" showInputMessage="1" allowBlank="1" promptTitle="Decisão de enquadramento" prompt="Seleccione a decisão após confirmação do enquadramento." type="list">
      <formula1>='Parâmetros e Listas'!$F$5:$F$7</formula1>
    </dataValidation>
    <dataValidation sqref="N15:N114" showErrorMessage="1" showInputMessage="1" allowBlank="1" promptTitle="Confirmação em fonte oficial" prompt="Seleccione o estado de confirmação em fonte oficial." type="list">
      <formula1>='Parâmetros e Listas'!$G$5:$G$7</formula1>
    </dataValidation>
    <dataValidation sqref="W15:W114" showErrorMessage="1" showInputMessage="1" allowBlank="1" promptTitle="Código de rendimento Modelo 10" prompt="Seleccione um código previamente confirmado e configurado em «Parâmetros e Listas»." type="list">
      <formula1>='Parâmetros e Listas'!$J$5:$J$24</formula1>
    </dataValidation>
  </dataValidations>
  <pageMargins left="0.75" right="0.75" top="1" bottom="1" header="0.5" footer="0.5"/>
  <pageSetup orientation="landscape" fitToHeight="0" fitToWidth="1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70" customWidth="1" min="2" max="2"/>
    <col width="23" customWidth="1" min="4" max="4"/>
    <col width="20" customWidth="1" min="5" max="5"/>
    <col width="20" customWidth="1" min="6" max="6"/>
    <col width="25" customWidth="1" min="7" max="7"/>
    <col width="22" customWidth="1" min="8" max="8"/>
    <col width="34" customWidth="1" min="10" max="10"/>
    <col width="31" customWidth="1" min="11" max="11"/>
    <col width="38" customWidth="1" min="12" max="12"/>
  </cols>
  <sheetData>
    <row r="1" ht="28" customHeight="1">
      <c r="A1" s="1" t="inlineStr">
        <is>
          <t>Parâmetros do mapa Modelo 10</t>
        </is>
      </c>
      <c r="B1" s="32" t="n"/>
    </row>
    <row r="3" ht="26" customHeight="1">
      <c r="A3" s="3" t="inlineStr">
        <is>
          <t>Ano de referência</t>
        </is>
      </c>
      <c r="B3" s="18" t="n">
        <v>2026</v>
      </c>
    </row>
    <row r="4" ht="26" customHeight="1">
      <c r="A4" s="3" t="inlineStr">
        <is>
          <t>Versão/modelo aplicável</t>
        </is>
      </c>
      <c r="B4" s="18" t="inlineStr">
        <is>
          <t>A confirmar na Portaria e no Portal das Finanças</t>
        </is>
      </c>
      <c r="D4" s="14" t="inlineStr">
        <is>
          <t>Residência fiscal</t>
        </is>
      </c>
      <c r="E4" s="14" t="inlineStr">
        <is>
          <t>País de residência</t>
        </is>
      </c>
      <c r="F4" s="14" t="inlineStr">
        <is>
          <t>Decisão de enquadramento</t>
        </is>
      </c>
      <c r="G4" s="14" t="inlineStr">
        <is>
          <t>Confirmação em fonte oficial</t>
        </is>
      </c>
      <c r="H4" s="14" t="inlineStr">
        <is>
          <t>Estado do comprovativo</t>
        </is>
      </c>
      <c r="J4" s="14" t="inlineStr">
        <is>
          <t>Código de rendimento Modelo 10</t>
        </is>
      </c>
      <c r="K4" s="14" t="inlineStr">
        <is>
          <t>Descrição confirmada</t>
        </is>
      </c>
      <c r="L4" s="14" t="inlineStr">
        <is>
          <t>Fonte ou nota de confirmação</t>
        </is>
      </c>
    </row>
    <row r="5" ht="26" customHeight="1">
      <c r="A5" s="3" t="inlineStr">
        <is>
          <t>Fonte oficial da versão</t>
        </is>
      </c>
      <c r="B5" s="22" t="inlineStr">
        <is>
          <t>https://info.portaldasfinancas.gov.pt/pt/atualidades/legislativa/Paginas/Portaria_4_2024.aspx</t>
        </is>
      </c>
      <c r="D5" s="18" t="inlineStr">
        <is>
          <t>Residente em Portugal</t>
        </is>
      </c>
      <c r="E5" s="18" t="inlineStr">
        <is>
          <t>Portugal</t>
        </is>
      </c>
      <c r="F5" s="18" t="inlineStr">
        <is>
          <t>A incluir</t>
        </is>
      </c>
      <c r="G5" s="18" t="inlineStr">
        <is>
          <t>Confirmado</t>
        </is>
      </c>
      <c r="H5" s="18" t="inlineStr">
        <is>
          <t>Não registado</t>
        </is>
      </c>
      <c r="J5" s="18" t="inlineStr">
        <is>
          <t>A confirmar nas instruções oficiais</t>
        </is>
      </c>
      <c r="K5" s="18" t="inlineStr">
        <is>
          <t>Substituir por código confirmado</t>
        </is>
      </c>
      <c r="L5" s="18" t="inlineStr">
        <is>
          <t>Consultar instruções oficiais aplicáveis</t>
        </is>
      </c>
    </row>
    <row r="6" ht="26" customHeight="1">
      <c r="A6" s="3" t="inlineStr">
        <is>
          <t>Prazo de entrega</t>
        </is>
      </c>
      <c r="B6" s="36" t="n"/>
      <c r="D6" s="18" t="inlineStr">
        <is>
          <t>Não residente</t>
        </is>
      </c>
      <c r="E6" s="18" t="inlineStr">
        <is>
          <t>Outro</t>
        </is>
      </c>
      <c r="F6" s="18" t="inlineStr">
        <is>
          <t>Rever</t>
        </is>
      </c>
      <c r="G6" s="18" t="inlineStr">
        <is>
          <t>A confirmar</t>
        </is>
      </c>
      <c r="H6" s="18" t="inlineStr">
        <is>
          <t>Em arquivo</t>
        </is>
      </c>
      <c r="J6" s="18" t="n"/>
      <c r="K6" s="18" t="n"/>
      <c r="L6" s="18" t="n"/>
    </row>
    <row r="7" ht="26" customHeight="1">
      <c r="A7" s="3" t="inlineStr">
        <is>
          <t>Data de confirmação do prazo</t>
        </is>
      </c>
      <c r="B7" s="36" t="n"/>
      <c r="D7" s="18" t="inlineStr">
        <is>
          <t>A confirmar</t>
        </is>
      </c>
      <c r="E7" s="18" t="inlineStr">
        <is>
          <t>A confirmar</t>
        </is>
      </c>
      <c r="F7" s="18" t="inlineStr">
        <is>
          <t>Excluir</t>
        </is>
      </c>
      <c r="G7" s="18" t="inlineStr">
        <is>
          <t>Não aplicável</t>
        </is>
      </c>
      <c r="H7" s="18" t="inlineStr">
        <is>
          <t>A confirmar</t>
        </is>
      </c>
      <c r="J7" s="18" t="n"/>
      <c r="K7" s="18" t="n"/>
      <c r="L7" s="18" t="n"/>
    </row>
    <row r="8" ht="26" customHeight="1">
      <c r="A8" s="3" t="inlineStr">
        <is>
          <t>Entidade declarante</t>
        </is>
      </c>
      <c r="B8" s="18" t="n"/>
      <c r="D8" s="18" t="n"/>
      <c r="E8" s="18" t="n"/>
      <c r="F8" s="18" t="n"/>
      <c r="G8" s="18" t="n"/>
      <c r="H8" s="18" t="n"/>
      <c r="J8" s="18" t="n"/>
      <c r="K8" s="18" t="n"/>
      <c r="L8" s="18" t="n"/>
    </row>
    <row r="9" ht="26" customHeight="1">
      <c r="A9" s="3" t="inlineStr">
        <is>
          <t>NIF da entidade declarante</t>
        </is>
      </c>
      <c r="B9" s="18" t="n"/>
      <c r="D9" s="18" t="n"/>
      <c r="E9" s="18" t="n"/>
      <c r="F9" s="18" t="n"/>
      <c r="G9" s="18" t="n"/>
      <c r="H9" s="18" t="n"/>
      <c r="J9" s="18" t="n"/>
      <c r="K9" s="18" t="n"/>
      <c r="L9" s="18" t="n"/>
    </row>
    <row r="10" ht="26" customHeight="1">
      <c r="A10" s="3" t="inlineStr">
        <is>
          <t>Estado do comprovativo de entrega</t>
        </is>
      </c>
      <c r="B10" s="18" t="inlineStr">
        <is>
          <t>Não registado</t>
        </is>
      </c>
      <c r="D10" s="18" t="n"/>
      <c r="E10" s="18" t="n"/>
      <c r="F10" s="18" t="n"/>
      <c r="G10" s="18" t="n"/>
      <c r="H10" s="18" t="n"/>
      <c r="J10" s="18" t="n"/>
      <c r="K10" s="18" t="n"/>
      <c r="L10" s="18" t="n"/>
    </row>
    <row r="11" ht="26" customHeight="1">
      <c r="A11" s="3" t="inlineStr">
        <is>
          <t>Referência do comprovativo</t>
        </is>
      </c>
      <c r="B11" s="18" t="n"/>
      <c r="D11" s="18" t="n"/>
      <c r="E11" s="18" t="n"/>
      <c r="F11" s="18" t="n"/>
      <c r="G11" s="18" t="n"/>
      <c r="H11" s="18" t="n"/>
      <c r="J11" s="18" t="n"/>
      <c r="K11" s="18" t="n"/>
      <c r="L11" s="18" t="n"/>
    </row>
    <row r="12" ht="26" customHeight="1">
      <c r="A12" s="3" t="inlineStr">
        <is>
          <t>Data de entrega</t>
        </is>
      </c>
      <c r="B12" s="36" t="n"/>
      <c r="D12" s="18" t="n"/>
      <c r="E12" s="18" t="n"/>
      <c r="F12" s="18" t="n"/>
      <c r="G12" s="18" t="n"/>
      <c r="H12" s="18" t="n"/>
      <c r="J12" s="18" t="n"/>
      <c r="K12" s="18" t="n"/>
      <c r="L12" s="18" t="n"/>
    </row>
    <row r="13" ht="26" customHeight="1">
      <c r="A13" s="3" t="inlineStr">
        <is>
          <t>Observações de confirmação</t>
        </is>
      </c>
      <c r="B13" s="18" t="n"/>
      <c r="D13" s="18" t="n"/>
      <c r="E13" s="18" t="n"/>
      <c r="F13" s="18" t="n"/>
      <c r="G13" s="18" t="n"/>
      <c r="H13" s="18" t="n"/>
      <c r="J13" s="18" t="n"/>
      <c r="K13" s="18" t="n"/>
      <c r="L13" s="18" t="n"/>
    </row>
    <row r="14" ht="26" customHeight="1">
      <c r="D14" s="18" t="n"/>
      <c r="E14" s="18" t="n"/>
      <c r="F14" s="18" t="n"/>
      <c r="G14" s="18" t="n"/>
      <c r="H14" s="18" t="n"/>
      <c r="J14" s="18" t="n"/>
      <c r="K14" s="18" t="n"/>
      <c r="L14" s="18" t="n"/>
    </row>
    <row r="15" ht="26" customHeight="1">
      <c r="D15" s="18" t="n"/>
      <c r="E15" s="18" t="n"/>
      <c r="F15" s="18" t="n"/>
      <c r="G15" s="18" t="n"/>
      <c r="H15" s="18" t="n"/>
      <c r="J15" s="18" t="n"/>
      <c r="K15" s="18" t="n"/>
      <c r="L15" s="18" t="n"/>
    </row>
    <row r="16" ht="26" customHeight="1">
      <c r="A16" s="9" t="inlineStr">
        <is>
          <t>Fontes oficiais a consultar e confirmar</t>
        </is>
      </c>
      <c r="B16" s="9" t="n"/>
      <c r="D16" s="18" t="n"/>
      <c r="E16" s="18" t="n"/>
      <c r="F16" s="18" t="n"/>
      <c r="G16" s="18" t="n"/>
      <c r="H16" s="18" t="n"/>
      <c r="J16" s="18" t="n"/>
      <c r="K16" s="18" t="n"/>
      <c r="L16" s="18" t="n"/>
    </row>
    <row r="17" ht="26" customHeight="1">
      <c r="A17" s="3" t="inlineStr">
        <is>
          <t>Portaria e instruções da Modelo 10</t>
        </is>
      </c>
      <c r="B17" s="23" t="inlineStr">
        <is>
          <t>https://info.portaldasfinancas.gov.pt/pt/atualidades/legislativa/Paginas/Portaria_4_2024.aspx</t>
        </is>
      </c>
      <c r="D17" s="18" t="n"/>
      <c r="E17" s="18" t="n"/>
      <c r="F17" s="18" t="n"/>
      <c r="G17" s="18" t="n"/>
      <c r="H17" s="18" t="n"/>
      <c r="J17" s="18" t="n"/>
      <c r="K17" s="18" t="n"/>
      <c r="L17" s="18" t="n"/>
    </row>
    <row r="18" ht="26" customHeight="1">
      <c r="A18" s="3" t="inlineStr">
        <is>
          <t>Questões frequentes da AT</t>
        </is>
      </c>
      <c r="B18" s="23" t="inlineStr">
        <is>
          <t>http://info.portaldasfinancas.gov.pt/pt/apoio_contribuinte/questoes_frequentes/Pages/faqs-00058.aspx</t>
        </is>
      </c>
      <c r="D18" s="18" t="n"/>
      <c r="E18" s="18" t="n"/>
      <c r="F18" s="18" t="n"/>
      <c r="G18" s="18" t="n"/>
      <c r="H18" s="18" t="n"/>
      <c r="J18" s="18" t="n"/>
      <c r="K18" s="18" t="n"/>
      <c r="L18" s="18" t="n"/>
    </row>
    <row r="19" ht="26" customHeight="1">
      <c r="A19" s="3" t="inlineStr">
        <is>
          <t>Calendário fiscal anual</t>
        </is>
      </c>
      <c r="B19" s="23" t="inlineStr">
        <is>
          <t>https://info.portaldasfinancas.gov.pt/pt/apoio_contribuinte/calendario_fiscal/Pages/Quadro_res_Decl_2026.aspx</t>
        </is>
      </c>
      <c r="D19" s="18" t="n"/>
      <c r="E19" s="18" t="n"/>
      <c r="F19" s="18" t="n"/>
      <c r="G19" s="18" t="n"/>
      <c r="H19" s="18" t="n"/>
      <c r="J19" s="18" t="n"/>
      <c r="K19" s="18" t="n"/>
      <c r="L19" s="18" t="n"/>
    </row>
    <row r="20" ht="26" customHeight="1">
      <c r="A20" s="3" t="inlineStr">
        <is>
          <t>Nota</t>
        </is>
      </c>
      <c r="B20" s="24" t="inlineStr">
        <is>
          <t>Confirme na fonte oficial o prazo efectivo, a versão aplicável, os códigos de rendimento e o enquadramento antes da entrega.</t>
        </is>
      </c>
      <c r="D20" s="18" t="n"/>
      <c r="E20" s="18" t="n"/>
      <c r="F20" s="18" t="n"/>
      <c r="G20" s="18" t="n"/>
      <c r="H20" s="18" t="n"/>
      <c r="J20" s="18" t="n"/>
      <c r="K20" s="18" t="n"/>
      <c r="L20" s="18" t="n"/>
    </row>
    <row r="21" ht="26" customHeight="1">
      <c r="D21" s="18" t="n"/>
      <c r="E21" s="18" t="n"/>
      <c r="F21" s="18" t="n"/>
      <c r="G21" s="18" t="n"/>
      <c r="H21" s="18" t="n"/>
      <c r="J21" s="18" t="n"/>
      <c r="K21" s="18" t="n"/>
      <c r="L21" s="18" t="n"/>
    </row>
    <row r="22" ht="26" customHeight="1">
      <c r="D22" s="18" t="n"/>
      <c r="E22" s="18" t="n"/>
      <c r="F22" s="18" t="n"/>
      <c r="G22" s="18" t="n"/>
      <c r="H22" s="18" t="n"/>
      <c r="J22" s="18" t="n"/>
      <c r="K22" s="18" t="n"/>
      <c r="L22" s="18" t="n"/>
    </row>
    <row r="23" ht="26" customHeight="1">
      <c r="D23" s="18" t="n"/>
      <c r="E23" s="18" t="n"/>
      <c r="F23" s="18" t="n"/>
      <c r="G23" s="18" t="n"/>
      <c r="H23" s="18" t="n"/>
      <c r="J23" s="18" t="n"/>
      <c r="K23" s="18" t="n"/>
      <c r="L23" s="18" t="n"/>
    </row>
    <row r="24" ht="26" customHeight="1">
      <c r="D24" s="18" t="n"/>
      <c r="E24" s="18" t="n"/>
      <c r="F24" s="18" t="n"/>
      <c r="G24" s="18" t="n"/>
      <c r="H24" s="18" t="n"/>
      <c r="J24" s="18" t="n"/>
      <c r="K24" s="18" t="n"/>
      <c r="L24" s="18" t="n"/>
    </row>
    <row r="26" ht="42" customHeight="1">
      <c r="J26" s="9" t="inlineStr">
        <is>
          <t>Aviso</t>
        </is>
      </c>
      <c r="K26" s="13" t="inlineStr">
        <is>
          <t>Não introduza códigos de rendimento sem confirmação prévia nas instruções oficiais aplicáveis à Modelo 10.</t>
        </is>
      </c>
      <c r="L26" s="25" t="n"/>
    </row>
  </sheetData>
  <mergeCells count="1">
    <mergeCell ref="A1:B1"/>
  </mergeCells>
  <dataValidations count="2">
    <dataValidation sqref="B3" showErrorMessage="1" showInputMessage="1" allowBlank="0" errorTitle="Ano inválido" error="Introduza um ano de referência válido." type="whole" operator="between">
      <formula1>2000</formula1>
      <formula2>2100</formula2>
    </dataValidation>
    <dataValidation sqref="B10" showErrorMessage="1" showInputMessage="1" allowBlank="1" promptTitle="Estado do comprovativo" prompt="Seleccione o estado de arquivo ou confirmação do comprovativo." type="list">
      <formula1>$H$5:$H$7</formula1>
    </dataValidation>
  </dataValidations>
  <hyperlinks>
    <hyperlink xmlns:r="http://schemas.openxmlformats.org/officeDocument/2006/relationships" ref="B5" r:id="rId1"/>
    <hyperlink xmlns:r="http://schemas.openxmlformats.org/officeDocument/2006/relationships" ref="B17" r:id="rId2"/>
    <hyperlink xmlns:r="http://schemas.openxmlformats.org/officeDocument/2006/relationships" ref="B18" r:id="rId3"/>
    <hyperlink xmlns:r="http://schemas.openxmlformats.org/officeDocument/2006/relationships" ref="B19" r:id="rId4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showGridLines="0" workbookViewId="0">
      <selection activeCell="A1" sqref="A1"/>
    </sheetView>
  </sheetViews>
  <sheetFormatPr baseColWidth="8" defaultRowHeight="15"/>
  <cols>
    <col width="105" customWidth="1" min="1" max="1"/>
    <col width="55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8" customHeight="1">
      <c r="A1" s="1" t="inlineStr">
        <is>
          <t>Instruções de utilização — Mapa de preparação Modelo 10</t>
        </is>
      </c>
      <c r="B1" s="31" t="n"/>
      <c r="C1" s="31" t="n"/>
      <c r="D1" s="31" t="n"/>
      <c r="E1" s="31" t="n"/>
      <c r="F1" s="31" t="n"/>
      <c r="G1" s="31" t="n"/>
      <c r="H1" s="32" t="n"/>
    </row>
    <row r="3">
      <c r="A3" s="11" t="inlineStr">
        <is>
          <t>Objectivo</t>
        </is>
      </c>
    </row>
    <row r="4" ht="44" customHeight="1">
      <c r="A4" s="26" t="inlineStr">
        <is>
          <t>Este ficheiro organiza movimentos anuais de rendimentos, retenções na fonte e contribuições declaradas por titular, NIF e código de rendimento, permitindo uma consolidação de conferência antes da preparação da Modelo 10.</t>
        </is>
      </c>
    </row>
    <row r="5">
      <c r="A5" s="11" t="inlineStr">
        <is>
          <t>Limites do ficheiro</t>
        </is>
      </c>
    </row>
    <row r="6" ht="44" customHeight="1">
      <c r="A6" s="26" t="inlineStr">
        <is>
          <t>Este mapa não substitui a declaração Modelo 10, não gera ficheiros de submissão, não valida regras legais, não apura taxas, não determina prazos e não confirma automaticamente o enquadramento de qualquer rendimento.</t>
        </is>
      </c>
    </row>
    <row r="7">
      <c r="A7" s="11" t="inlineStr">
        <is>
          <t>Sequência de utilização</t>
        </is>
      </c>
    </row>
    <row r="8" ht="34" customHeight="1">
      <c r="A8" s="26" t="inlineStr">
        <is>
          <t>1. Preencher em «Parâmetros e Listas» o ano de referência, a versão aplicável, a entidade declarante e, depois de confirmados, o prazo de entrega e os dados do comprovativo.</t>
        </is>
      </c>
    </row>
    <row r="9" ht="34" customHeight="1">
      <c r="A9" s="26" t="inlineStr">
        <is>
          <t>2. Consultar as fontes oficiais indicadas antes de introduzir códigos de rendimento ou decidir o enquadramento.</t>
        </is>
      </c>
    </row>
    <row r="10" ht="34" customHeight="1">
      <c r="A10" s="26" t="inlineStr">
        <is>
          <t>3. Configurar em «Parâmetros e Listas» os códigos de rendimento confirmados que serão usados no mapa.</t>
        </is>
      </c>
    </row>
    <row r="11" ht="34" customHeight="1">
      <c r="A11" s="26" t="inlineStr">
        <is>
          <t>4. Registar cada pagamento na tabela de «Movimentos», utilizando uma linha por movimento.</t>
        </is>
      </c>
    </row>
    <row r="12" ht="34" customHeight="1">
      <c r="A12" s="26" t="inlineStr">
        <is>
          <t>5. Indicar a residência fiscal, o país de residência, o montante pago, a retenção na fonte e as contribuições declaradas, quando aplicável.</t>
        </is>
      </c>
    </row>
    <row r="13" ht="34" customHeight="1">
      <c r="A13" s="26" t="inlineStr">
        <is>
          <t>6. Usar «A incluir» apenas após confirmação em fonte oficial e selecção de «Confirmado» na respectiva coluna.</t>
        </is>
      </c>
    </row>
    <row r="14" ht="34" customHeight="1">
      <c r="A14" s="26" t="inlineStr">
        <is>
          <t>7. Consultar a coluna «Validação do movimento» e corrigir todas as linhas assinaladas como «Rever» ou «Dados incompletos».</t>
        </is>
      </c>
    </row>
    <row r="15" ht="34" customHeight="1">
      <c r="A15" s="26" t="inlineStr">
        <is>
          <t>8. Na tabela de consolidação anual, introduzir uma única combinação de NIF e código por linha.</t>
        </is>
      </c>
    </row>
    <row r="16" ht="34" customHeight="1">
      <c r="A16" s="26" t="inlineStr">
        <is>
          <t>9. Confirmar que as diferenças no «Painel» são 0,00 €, que não existem documentos repetidos e que não existem linhas de consolidação duplicadas.</t>
        </is>
      </c>
    </row>
    <row r="17" ht="34" customHeight="1">
      <c r="A17" s="26" t="inlineStr">
        <is>
          <t>10. Registar a referência e a data do comprovativo de entrega após a submissão efectuada pelos meios oficiais.</t>
        </is>
      </c>
    </row>
    <row r="20">
      <c r="A20" s="12" t="inlineStr">
        <is>
          <t>Leitura das cores</t>
        </is>
      </c>
    </row>
    <row r="21">
      <c r="A21" s="14" t="inlineStr">
        <is>
          <t>Cor</t>
        </is>
      </c>
      <c r="B21" s="14" t="inlineStr">
        <is>
          <t>Significado</t>
        </is>
      </c>
    </row>
    <row r="22">
      <c r="A22" s="18" t="inlineStr">
        <is>
          <t>Amarelo claro</t>
        </is>
      </c>
      <c r="B22" s="24" t="inlineStr">
        <is>
          <t>Célula editável pelo utilizador</t>
        </is>
      </c>
    </row>
    <row r="23">
      <c r="A23" s="15" t="inlineStr">
        <is>
          <t>Cinzento claro</t>
        </is>
      </c>
      <c r="B23" s="24" t="inlineStr">
        <is>
          <t>Fórmula ou célula de controlo identificada para conferência</t>
        </is>
      </c>
    </row>
    <row r="24">
      <c r="A24" s="27" t="inlineStr">
        <is>
          <t>Verde claro</t>
        </is>
      </c>
      <c r="B24" s="24" t="inlineStr">
        <is>
          <t>Movimento ou consolidação tecnicamente pronto para conferência</t>
        </is>
      </c>
    </row>
    <row r="25">
      <c r="A25" s="28" t="inlineStr">
        <is>
          <t>Âmbar</t>
        </is>
      </c>
      <c r="B25" s="24" t="inlineStr">
        <is>
          <t>Informação pendente de revisão ou confirmação</t>
        </is>
      </c>
    </row>
    <row r="26">
      <c r="A26" s="29" t="inlineStr">
        <is>
          <t>Vermelho claro</t>
        </is>
      </c>
      <c r="B26" s="24" t="inlineStr">
        <is>
          <t>Erro de preenchimento, duplicação ou diferença de controlo</t>
        </is>
      </c>
    </row>
    <row r="28">
      <c r="A28" s="12" t="inlineStr">
        <is>
          <t>Células de cálculo</t>
        </is>
      </c>
    </row>
    <row r="29" ht="46" customHeight="1">
      <c r="A29" s="26" t="inlineStr">
        <is>
          <t>As células com fórmulas são identificadas a cinzento para reduzir alterações acidentais. As células de introdução estão identificadas pela cor amarela clara. As fórmulas permanecem visíveis para auditoria do utilizador.</t>
        </is>
      </c>
    </row>
    <row r="31">
      <c r="A31" s="12" t="inlineStr">
        <is>
          <t>Fontes oficiais</t>
        </is>
      </c>
    </row>
    <row r="32">
      <c r="A32" s="23" t="inlineStr">
        <is>
          <t>https://info.portaldasfinancas.gov.pt/pt/atualidades/legislativa/Paginas/Portaria_4_2024.aspx</t>
        </is>
      </c>
    </row>
    <row r="33">
      <c r="A33" s="23" t="inlineStr">
        <is>
          <t>http://info.portaldasfinancas.gov.pt/pt/apoio_contribuinte/questoes_frequentes/Pages/faqs-00058.aspx</t>
        </is>
      </c>
    </row>
    <row r="34">
      <c r="A34" s="23" t="inlineStr">
        <is>
          <t>https://info.portaldasfinancas.gov.pt/pt/apoio_contribuinte/calendario_fiscal/Pages/Quadro_res_Decl_2026.aspx</t>
        </is>
      </c>
    </row>
    <row r="36">
      <c r="A36" s="12" t="inlineStr">
        <is>
          <t>Nota final</t>
        </is>
      </c>
    </row>
    <row r="37" ht="42" customHeight="1">
      <c r="A37" s="30" t="inlineStr">
        <is>
          <t>O prazo efectivo, a versão do modelo, os códigos de rendimento e as condições de enquadramento devem ser confirmados nas fontes oficiais em vigor para o ano de referência.</t>
        </is>
      </c>
    </row>
  </sheetData>
  <mergeCells count="1">
    <mergeCell ref="A1:H1"/>
  </mergeCells>
  <hyperlinks>
    <hyperlink xmlns:r="http://schemas.openxmlformats.org/officeDocument/2006/relationships" ref="A32" r:id="rId1"/>
    <hyperlink xmlns:r="http://schemas.openxmlformats.org/officeDocument/2006/relationships" ref="A33" r:id="rId2"/>
    <hyperlink xmlns:r="http://schemas.openxmlformats.org/officeDocument/2006/relationships" ref="A34" r:id="rId3"/>
  </hyperlink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2026-08-31T11:49:07Z</dcterms:created>
  <dcterms:modified xmlns:dcterms="http://purl.org/dc/terms/" xmlns:xsi="http://www.w3.org/2001/XMLSchema-instance" xsi:type="dcterms:W3CDTF">2026-08-31T11:49:07Z</dcterms:modified>
</cp:coreProperties>
</file>