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inel" sheetId="1" state="visible" r:id="rId1"/>
    <sheet xmlns:r="http://schemas.openxmlformats.org/officeDocument/2006/relationships" name="Preparação IES" sheetId="2" state="visible" r:id="rId2"/>
    <sheet xmlns:r="http://schemas.openxmlformats.org/officeDocument/2006/relationships" name="Conferências" sheetId="3" state="visible" r:id="rId3"/>
    <sheet xmlns:r="http://schemas.openxmlformats.org/officeDocument/2006/relationships" name="Instruções" sheetId="4" state="visible" r:id="rId4"/>
  </sheets>
  <definedNames>
    <definedName name="_xlnm._FilterDatabase" localSheetId="1" hidden="1">'Preparação IES'!$A$19:$Q$119</definedName>
    <definedName name="_xlnm._FilterDatabase" localSheetId="2" hidden="1">'Conferências'!$A$8:$S$108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/m/yyyy"/>
    <numFmt numFmtId="165" formatCode="#,##0.00 [$€-pt-PT];-#,##0.00 [$€-pt-PT]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1"/>
    </font>
    <font>
      <name val="Calibri"/>
      <color rgb="001F2933"/>
      <sz val="10"/>
    </font>
    <font>
      <name val="Calibri"/>
      <color rgb="000563C1"/>
      <sz val="10"/>
      <u val="single"/>
    </font>
  </fonts>
  <fills count="7">
    <fill>
      <patternFill/>
    </fill>
    <fill>
      <patternFill patternType="gray125"/>
    </fill>
    <fill>
      <patternFill patternType="solid">
        <fgColor rgb="000B4F6C"/>
      </patternFill>
    </fill>
    <fill>
      <patternFill patternType="solid">
        <fgColor rgb="00146B4A"/>
      </patternFill>
    </fill>
    <fill>
      <patternFill patternType="solid">
        <fgColor rgb="00FFF3D6"/>
      </patternFill>
    </fill>
    <fill>
      <patternFill patternType="solid">
        <fgColor rgb="00E7ECEF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BD5D8"/>
      </left>
      <right style="thin">
        <color rgb="00CBD5D8"/>
      </right>
      <top style="thin">
        <color rgb="00CBD5D8"/>
      </top>
      <bottom style="thin">
        <color rgb="00CBD5D8"/>
      </bottom>
    </border>
    <border>
      <left/>
      <right/>
      <top style="thin">
        <color rgb="00CBD5D8"/>
      </top>
      <bottom/>
      <diagonal/>
    </border>
    <border>
      <left/>
      <right style="thin">
        <color rgb="00CBD5D8"/>
      </right>
      <top style="thin">
        <color rgb="00CBD5D8"/>
      </top>
      <bottom/>
      <diagonal/>
    </border>
    <border>
      <left/>
      <right/>
      <top style="thin">
        <color rgb="00CBD5D8"/>
      </top>
      <bottom style="thin">
        <color rgb="00CBD5D8"/>
      </bottom>
      <diagonal/>
    </border>
    <border>
      <left/>
      <right style="thin">
        <color rgb="00CBD5D8"/>
      </right>
      <top style="thin">
        <color rgb="00CBD5D8"/>
      </top>
      <bottom style="thin">
        <color rgb="00CBD5D8"/>
      </bottom>
      <diagonal/>
    </border>
  </borders>
  <cellStyleXfs count="9">
    <xf numFmtId="0" fontId="0" fillId="0" borderId="0"/>
    <xf numFmtId="0" fontId="1" fillId="2" borderId="1" applyAlignment="1">
      <alignment horizontal="left" vertical="center"/>
    </xf>
    <xf numFmtId="0" fontId="2" fillId="3" borderId="1" applyAlignment="1">
      <alignment horizontal="left" vertical="center"/>
    </xf>
    <xf numFmtId="0" fontId="2" fillId="2" borderId="1" applyAlignment="1">
      <alignment horizontal="center" vertical="center" wrapText="1"/>
    </xf>
    <xf numFmtId="0" fontId="3" fillId="4" borderId="1" applyAlignment="1" applyProtection="1">
      <alignment horizontal="left" vertical="center" wrapText="1"/>
      <protection locked="0" hidden="0"/>
    </xf>
    <xf numFmtId="0" fontId="3" fillId="4" borderId="1" applyAlignment="1" applyProtection="1">
      <alignment horizontal="left" vertical="center" wrapText="1"/>
      <protection locked="0" hidden="0"/>
    </xf>
    <xf numFmtId="0" fontId="3" fillId="5" borderId="1" applyAlignment="1">
      <alignment horizontal="left" vertical="center" wrapText="1"/>
    </xf>
    <xf numFmtId="0" fontId="2" fillId="3" borderId="1" applyAlignment="1">
      <alignment horizontal="left" vertical="center" wrapText="1"/>
    </xf>
    <xf numFmtId="0" fontId="3" fillId="6" borderId="1" applyAlignment="1">
      <alignment horizontal="left" vertical="center" wrapText="1"/>
    </xf>
  </cellStyleXfs>
  <cellXfs count="24">
    <xf numFmtId="0" fontId="0" fillId="0" borderId="0" pivotButton="0" quotePrefix="0" xfId="0"/>
    <xf numFmtId="0" fontId="1" fillId="2" borderId="1" applyAlignment="1" pivotButton="0" quotePrefix="0" xfId="1">
      <alignment horizontal="left" vertical="center"/>
    </xf>
    <xf numFmtId="0" fontId="3" fillId="6" borderId="1" applyAlignment="1" pivotButton="0" quotePrefix="0" xfId="8">
      <alignment horizontal="left" vertical="center" wrapText="1"/>
    </xf>
    <xf numFmtId="0" fontId="2" fillId="3" borderId="1" applyAlignment="1" pivotButton="0" quotePrefix="0" xfId="7">
      <alignment horizontal="left" vertical="center" wrapText="1"/>
    </xf>
    <xf numFmtId="0" fontId="3" fillId="5" borderId="1" applyAlignment="1" pivotButton="0" quotePrefix="0" xfId="6">
      <alignment horizontal="left" vertical="center" wrapText="1"/>
    </xf>
    <xf numFmtId="164" fontId="3" fillId="5" borderId="1" applyAlignment="1" pivotButton="0" quotePrefix="0" xfId="6">
      <alignment horizontal="left" vertical="center" wrapText="1"/>
    </xf>
    <xf numFmtId="0" fontId="2" fillId="2" borderId="1" applyAlignment="1" pivotButton="0" quotePrefix="0" xfId="3">
      <alignment horizontal="center" vertical="center" wrapText="1"/>
    </xf>
    <xf numFmtId="0" fontId="3" fillId="4" borderId="1" applyAlignment="1" applyProtection="1" pivotButton="0" quotePrefix="0" xfId="4">
      <alignment horizontal="left" vertical="center" wrapText="1"/>
      <protection locked="0" hidden="0"/>
    </xf>
    <xf numFmtId="49" fontId="3" fillId="4" borderId="1" applyAlignment="1" applyProtection="1" pivotButton="0" quotePrefix="0" xfId="4">
      <alignment horizontal="left" vertical="center" wrapText="1"/>
      <protection locked="0" hidden="0"/>
    </xf>
    <xf numFmtId="1" fontId="3" fillId="4" borderId="1" applyAlignment="1" applyProtection="1" pivotButton="0" quotePrefix="0" xfId="4">
      <alignment horizontal="left" vertical="center" wrapText="1"/>
      <protection locked="0" hidden="0"/>
    </xf>
    <xf numFmtId="164" fontId="3" fillId="4" borderId="1" applyAlignment="1" applyProtection="1" pivotButton="0" quotePrefix="0" xfId="4">
      <alignment horizontal="left" vertical="center" wrapText="1"/>
      <protection locked="0" hidden="0"/>
    </xf>
    <xf numFmtId="165" fontId="3" fillId="4" borderId="1" applyAlignment="1" applyProtection="1" pivotButton="0" quotePrefix="0" xfId="5">
      <alignment horizontal="left" vertical="center" wrapText="1"/>
      <protection locked="0" hidden="0"/>
    </xf>
    <xf numFmtId="164" fontId="3" fillId="4" borderId="1" applyAlignment="1" applyProtection="1" pivotButton="0" quotePrefix="0" xfId="5">
      <alignment horizontal="left" vertical="center" wrapText="1"/>
      <protection locked="0" hidden="0"/>
    </xf>
    <xf numFmtId="0" fontId="3" fillId="4" borderId="1" applyAlignment="1" applyProtection="1" pivotButton="0" quotePrefix="0" xfId="5">
      <alignment horizontal="left" vertical="center" wrapText="1"/>
      <protection locked="0" hidden="0"/>
    </xf>
    <xf numFmtId="0" fontId="4" fillId="4" borderId="1" applyAlignment="1" applyProtection="1" pivotButton="0" quotePrefix="0" xfId="4">
      <alignment horizontal="left" vertical="center" wrapText="1"/>
      <protection locked="0" hidden="0"/>
    </xf>
    <xf numFmtId="0" fontId="2" fillId="3" borderId="1" applyAlignment="1" pivotButton="0" quotePrefix="0" xfId="2">
      <alignment horizontal="left" vertical="center"/>
    </xf>
    <xf numFmtId="165" fontId="3" fillId="4" borderId="1" applyAlignment="1" applyProtection="1" pivotButton="0" quotePrefix="0" xfId="4">
      <alignment horizontal="left" vertical="center" wrapText="1"/>
      <protection locked="0" hidden="0"/>
    </xf>
    <xf numFmtId="165" fontId="3" fillId="5" borderId="1" applyAlignment="1" pivotButton="0" quotePrefix="0" xfId="6">
      <alignment horizontal="left" vertical="center" wrapText="1"/>
    </xf>
    <xf numFmtId="0" fontId="4" fillId="6" borderId="1" applyAlignment="1" pivotButton="0" quotePrefix="0" xfId="8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5" fontId="3" fillId="4" borderId="1" applyAlignment="1" applyProtection="1" pivotButton="0" quotePrefix="0" xfId="5">
      <alignment horizontal="left" vertical="center" wrapText="1"/>
      <protection locked="0" hidden="0"/>
    </xf>
    <xf numFmtId="165" fontId="3" fillId="4" borderId="1" applyAlignment="1" applyProtection="1" pivotButton="0" quotePrefix="0" xfId="4">
      <alignment horizontal="left" vertical="center" wrapText="1"/>
      <protection locked="0" hidden="0"/>
    </xf>
    <xf numFmtId="165" fontId="3" fillId="5" borderId="1" applyAlignment="1" pivotButton="0" quotePrefix="0" xfId="6">
      <alignment horizontal="left" vertical="center" wrapText="1"/>
    </xf>
  </cellXfs>
  <cellStyles count="9">
    <cellStyle name="Normal" xfId="0" builtinId="0" hidden="0"/>
    <cellStyle name="titleStyle" xfId="1" hidden="0"/>
    <cellStyle name="sectionStyle" xfId="2" hidden="0"/>
    <cellStyle name="headerStyle" xfId="3" hidden="0"/>
    <cellStyle name="inputStyle" xfId="4" hidden="0"/>
    <cellStyle name="parameterStyle" xfId="5" hidden="0"/>
    <cellStyle name="formulaStyle" xfId="6" hidden="0"/>
    <cellStyle name="labelStyle" xfId="7" hidden="0"/>
    <cellStyle name="noteStyle" xfId="8" hidden="0"/>
  </cellStyles>
  <dxfs count="4">
    <dxf>
      <font>
        <name val="Calibri"/>
        <b val="1"/>
        <color rgb="00146B4A"/>
        <sz val="10"/>
      </font>
      <fill>
        <patternFill patternType="solid">
          <fgColor rgb="00DDEFE2"/>
        </patternFill>
      </fill>
    </dxf>
    <dxf>
      <font>
        <name val="Calibri"/>
        <b val="1"/>
        <color rgb="0076512B"/>
        <sz val="10"/>
      </font>
      <fill>
        <patternFill patternType="solid">
          <fgColor rgb="00FFF3D6"/>
        </patternFill>
      </fill>
    </dxf>
    <dxf>
      <font>
        <name val="Calibri"/>
        <b val="1"/>
        <color rgb="00C75B39"/>
        <sz val="10"/>
      </font>
      <fill>
        <patternFill patternType="solid">
          <fgColor rgb="00F8D9D2"/>
        </patternFill>
      </fill>
    </dxf>
    <dxf>
      <font>
        <name val="Calibri"/>
        <color rgb="001F2933"/>
        <sz val="10"/>
      </font>
      <fill>
        <patternFill patternType="solid">
          <fgColor rgb="00E7ECE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Estado dos mapeamentos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'Painel'!B17</f>
            </strRef>
          </tx>
          <spPr>
            <a:solidFill xmlns:a="http://schemas.openxmlformats.org/drawingml/2006/main">
              <a:srgbClr val="146B4A"/>
            </a:solidFill>
            <a:ln xmlns:a="http://schemas.openxmlformats.org/drawingml/2006/main">
              <a:prstDash val="solid"/>
            </a:ln>
          </spPr>
          <cat>
            <numRef>
              <f>'Painel'!$A$18:$A$23</f>
            </numRef>
          </cat>
          <val>
            <numRef>
              <f>'Painel'!$B$18:$B$23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Estado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Número de linhas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Resultado das conferências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'Painel'!J17</f>
            </strRef>
          </tx>
          <spPr>
            <a:solidFill xmlns:a="http://schemas.openxmlformats.org/drawingml/2006/main">
              <a:srgbClr val="0B4F6C"/>
            </a:solidFill>
            <a:ln xmlns:a="http://schemas.openxmlformats.org/drawingml/2006/main">
              <a:prstDash val="solid"/>
            </a:ln>
          </spPr>
          <cat>
            <numRef>
              <f>'Painel'!$I$18:$I$22</f>
            </numRef>
          </cat>
          <val>
            <numRef>
              <f>'Painel'!$J$18:$J$22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Número de linhas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24</row>
      <rowOff>0</rowOff>
    </from>
    <ext cx="50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24</row>
      <rowOff>0</rowOff>
    </from>
    <ext cx="504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IesMapping" displayName="tblIesMapping" ref="A19:Q119" headerRowCount="1">
  <autoFilter ref="A19:Q119"/>
  <tableColumns count="17">
    <tableColumn id="1" name="ID do mapeamento"/>
    <tableColumn id="2" name="Estado do mapeamento"/>
    <tableColumn id="3" name="Anexo/campo — referência a confirmar"/>
    <tableColumn id="4" name="Rubrica declarativa"/>
    <tableColumn id="5" name="Tipo de origem"/>
    <tableColumn id="6" name="Conta/agrupamento"/>
    <tableColumn id="7" name="Descrição da origem"/>
    <tableColumn id="8" name="Saldo contabilístico (€)"/>
    <tableColumn id="9" name="Fator de sinal"/>
    <tableColumn id="10" name="Ajustamento documentado (€)"/>
    <tableColumn id="11" name="Valor proposto (€)"/>
    <tableColumn id="12" name="Documento de suporte"/>
    <tableColumn id="13" name="Justificação / nota"/>
    <tableColumn id="14" name="Responsável pela revisão"/>
    <tableColumn id="15" name="Data de revisão"/>
    <tableColumn id="16" name="Observações"/>
    <tableColumn id="17" name="Controlo da linha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Checks" displayName="tblChecks" ref="A8:S108" headerRowCount="1">
  <autoFilter ref="A8:S108"/>
  <tableColumns count="19">
    <tableColumn id="1" name="ID da conferência"/>
    <tableColumn id="2" name="Área de conferência"/>
    <tableColumn id="3" name="Tipo de conferência"/>
    <tableColumn id="4" name="Referência"/>
    <tableColumn id="5" name="Descrição da conferência"/>
    <tableColumn id="6" name="Valor de origem (€)"/>
    <tableColumn id="7" name="Valor declarado (€)"/>
    <tableColumn id="8" name="Diferença (€)"/>
    <tableColumn id="9" name="Tolerância aplicada (€)"/>
    <tableColumn id="10" name="Resultado"/>
    <tableColumn id="11" name="Estado do tratamento"/>
    <tableColumn id="12" name="Motivo / observação"/>
    <tableColumn id="13" name="Acção a executar"/>
    <tableColumn id="14" name="Responsável"/>
    <tableColumn id="15" name="Data-alvo interna"/>
    <tableColumn id="16" name="Data de conclusão"/>
    <tableColumn id="17" name="Evidência / localização"/>
    <tableColumn id="18" name="Observações de revisão"/>
    <tableColumn id="19" name="Controlo final da linh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info.portaldasfinancas.gov.pt/pt/apoio_contribuinte/modelos_formularios/decl_anual_inf_contabilistica_fiscal/Pages/IES_DA_grupo.aspx" TargetMode="External" Id="rId1"/><Relationship Type="http://schemas.openxmlformats.org/officeDocument/2006/relationships/hyperlink" Target="https://info.portaldasfinancas.gov.pt/pt/apoio_contribuinte/calendario_fiscal/Pages/Quadro_res_Decl_2026.aspx" TargetMode="External" Id="rId2"/><Relationship Type="http://schemas.openxmlformats.org/officeDocument/2006/relationships/table" Target="/xl/tables/table1.xml" Id="rId3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info.portaldasfinancas.gov.pt/pt/apoio_contribuinte/modelos_formularios/decl_anual_inf_contabilistica_fiscal/Pages/IES_DA_grupo.aspx" TargetMode="External" Id="rId1"/><Relationship Type="http://schemas.openxmlformats.org/officeDocument/2006/relationships/hyperlink" Target="https://info.portaldasfinancas.gov.pt/pt/apoio_contribuinte/calendario_fiscal/Pages/Quadro_res_Decl_2026.aspx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0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4" customWidth="1" min="3" max="3"/>
    <col width="24" customWidth="1" min="4" max="4"/>
    <col width="18" customWidth="1" min="5" max="5"/>
    <col width="24" customWidth="1" min="6" max="6"/>
    <col width="18" customWidth="1" min="7" max="7"/>
    <col width="5" customWidth="1" min="8" max="8"/>
    <col width="25" customWidth="1" min="9" max="9"/>
    <col width="18" customWidth="1" min="10" max="10"/>
    <col width="22" customWidth="1" min="11" max="11"/>
    <col width="12" customWidth="1" min="12" max="12"/>
    <col width="12" customWidth="1" min="13" max="13"/>
    <col width="12" customWidth="1" min="14" max="14"/>
  </cols>
  <sheetData>
    <row r="1" ht="28" customHeight="1">
      <c r="A1" s="1" t="inlineStr">
        <is>
          <t>Preparação da IES — Painel de controlo interno</t>
        </is>
      </c>
      <c r="B1" s="19" t="n"/>
      <c r="C1" s="19" t="n"/>
      <c r="D1" s="19" t="n"/>
      <c r="E1" s="19" t="n"/>
      <c r="F1" s="19" t="n"/>
      <c r="G1" s="19" t="n"/>
      <c r="H1" s="19" t="n"/>
      <c r="I1" s="19" t="n"/>
      <c r="J1" s="19" t="n"/>
      <c r="K1" s="19" t="n"/>
      <c r="L1" s="19" t="n"/>
      <c r="M1" s="19" t="n"/>
      <c r="N1" s="20" t="n"/>
    </row>
    <row r="2" ht="28" customHeight="1">
      <c r="A2" s="2" t="inlineStr">
        <is>
          <t>Resumo de mapeamentos, conferências, pendências e registo de entrega.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</row>
    <row r="3"/>
    <row r="4">
      <c r="A4" s="3" t="inlineStr">
        <is>
          <t>Entidade</t>
        </is>
      </c>
      <c r="B4" s="4">
        <f>'Preparação IES'!$B$4</f>
        <v/>
      </c>
      <c r="C4" s="4" t="n"/>
      <c r="D4" s="4" t="n"/>
      <c r="F4" s="3" t="inlineStr">
        <is>
          <t>Exercício</t>
        </is>
      </c>
      <c r="G4" s="4">
        <f>'Preparação IES'!$B$5</f>
        <v/>
      </c>
      <c r="H4" s="4" t="n"/>
      <c r="I4" s="3" t="inlineStr">
        <is>
          <t>Versão</t>
        </is>
      </c>
      <c r="J4" s="4">
        <f>'Preparação IES'!$B$8</f>
        <v/>
      </c>
      <c r="K4" s="4" t="n"/>
    </row>
    <row r="5">
      <c r="A5" s="3" t="inlineStr">
        <is>
          <t>Situação de entrega</t>
        </is>
      </c>
      <c r="B5" s="4">
        <f>'Preparação IES'!$E$10</f>
        <v/>
      </c>
      <c r="C5" s="4" t="n"/>
      <c r="D5" s="4" t="n"/>
      <c r="F5" s="3" t="inlineStr">
        <is>
          <t>Prazo indicado para o exercício</t>
        </is>
      </c>
      <c r="G5" s="5">
        <f>'Preparação IES'!$B$10</f>
        <v/>
      </c>
      <c r="H5" s="4" t="n"/>
      <c r="I5" s="3" t="inlineStr">
        <is>
          <t>Fonte oficial confirmada em</t>
        </is>
      </c>
      <c r="J5" s="5">
        <f>'Preparação IES'!$B$15</f>
        <v/>
      </c>
      <c r="K5" s="4" t="n"/>
    </row>
    <row r="6"/>
    <row r="7">
      <c r="A7" s="3" t="inlineStr">
        <is>
          <t>Mapeamentos registados</t>
        </is>
      </c>
      <c r="B7" s="4">
        <f>COUNTIF('Preparação IES'!$B$20:$B$119,"&lt;&gt;")</f>
        <v/>
      </c>
      <c r="D7" s="3" t="inlineStr">
        <is>
          <t>Mapeamentos validados</t>
        </is>
      </c>
      <c r="E7" s="4">
        <f>COUNTIF('Preparação IES'!$B$20:$B$119,"Validado")</f>
        <v/>
      </c>
      <c r="G7" s="3" t="inlineStr">
        <is>
          <t>Pendências de mapeamento</t>
        </is>
      </c>
      <c r="H7" s="4">
        <f>COUNTIF('Preparação IES'!$Q$20:$Q$119,"Por validar")+COUNTIF('Preparação IES'!$Q$20:$Q$119,"Falta*")</f>
        <v/>
      </c>
      <c r="J7" s="3" t="inlineStr">
        <is>
          <t>Mapeamentos em divergência</t>
        </is>
      </c>
      <c r="K7" s="4">
        <f>COUNTIF('Preparação IES'!$B$20:$B$119,"Divergência")</f>
        <v/>
      </c>
    </row>
    <row r="8"/>
    <row r="9"/>
    <row r="10">
      <c r="A10" s="3" t="inlineStr">
        <is>
          <t>Conferências registadas</t>
        </is>
      </c>
      <c r="B10" s="4">
        <f>COUNTIF('Conferências'!$B$9:$B$108,"&lt;&gt;")</f>
        <v/>
      </c>
      <c r="D10" s="3" t="inlineStr">
        <is>
          <t>Conferências conformes</t>
        </is>
      </c>
      <c r="E10" s="4">
        <f>COUNTIF('Conferências'!$J$9:$J$108,"Conforme tolerância")+COUNTIF('Conferências'!$J$9:$J$108,"Conforme registo")</f>
        <v/>
      </c>
      <c r="G10" s="3" t="inlineStr">
        <is>
          <t>Conferências com divergência</t>
        </is>
      </c>
      <c r="H10" s="4">
        <f>COUNTIF('Conferências'!$J$9:$J$108,"Divergência")</f>
        <v/>
      </c>
      <c r="J10" s="3" t="inlineStr">
        <is>
          <t>Dados ou evidência em falta</t>
        </is>
      </c>
      <c r="K10" s="4">
        <f>COUNTIF('Conferências'!$J$9:$J$108,"Dados em falta")+COUNTIF('Conferências'!$J$9:$J$108,"Evidência em falta")</f>
        <v/>
      </c>
    </row>
    <row r="11"/>
    <row r="12"/>
    <row r="13">
      <c r="A13" s="3" t="inlineStr">
        <is>
          <t>Tratamentos por concluir</t>
        </is>
      </c>
      <c r="B13" s="4">
        <f>COUNTIF('Conferências'!$S$9:$S$108,"A concluir")+COUNTIF('Conferências'!$S$9:$S$108,"Falta tratamento")+COUNTIF('Conferências'!$S$9:$S$108,"Completar dados")+COUNTIF('Conferências'!$S$9:$S$108,"Em tratamento")</f>
        <v/>
      </c>
      <c r="D13" s="3" t="inlineStr">
        <is>
          <t>Estado de controlo interno</t>
        </is>
      </c>
      <c r="E13" s="4">
        <f>IFERROR(IF(B7=0,"Sem mapeamentos registados",IF(AND(H7=0,K7=0,G10=0,J10=0,B13=0),"Sem pendências identificadas","Pendências identificadas")),"Dados insuficientes")</f>
        <v/>
      </c>
      <c r="F13" s="4" t="n"/>
      <c r="G13" s="4" t="n"/>
      <c r="H13" s="4" t="n"/>
      <c r="J13" s="3" t="inlineStr">
        <is>
          <t>Comprovativo de entrega</t>
        </is>
      </c>
      <c r="K13" s="4">
        <f>IFERROR(IF(AND('Preparação IES'!$E$11&lt;&gt;"",'Preparação IES'!$B$12&lt;&gt;""),"Registado","Por registar"),"Por registar")</f>
        <v/>
      </c>
      <c r="L13" s="4" t="n"/>
      <c r="M13" s="4" t="n"/>
      <c r="N13" s="4" t="n"/>
    </row>
    <row r="14">
      <c r="E14">
        <f>""</f>
        <v/>
      </c>
      <c r="K14">
        <f>""</f>
        <v/>
      </c>
    </row>
    <row r="15">
      <c r="E15">
        <f>""</f>
        <v/>
      </c>
      <c r="K15">
        <f>""</f>
        <v/>
      </c>
    </row>
    <row r="16">
      <c r="E16">
        <f>""</f>
        <v/>
      </c>
      <c r="K16">
        <f>""</f>
        <v/>
      </c>
    </row>
    <row r="17">
      <c r="A17" s="6" t="inlineStr">
        <is>
          <t>Estado do mapeamento</t>
        </is>
      </c>
      <c r="B17" s="6" t="inlineStr">
        <is>
          <t>Número de linhas</t>
        </is>
      </c>
      <c r="E17">
        <f>""</f>
        <v/>
      </c>
      <c r="I17" s="6" t="inlineStr">
        <is>
          <t>Resultado da conferência</t>
        </is>
      </c>
      <c r="J17" s="6" t="inlineStr">
        <is>
          <t>Número de linhas</t>
        </is>
      </c>
      <c r="K17">
        <f>""</f>
        <v/>
      </c>
    </row>
    <row r="18">
      <c r="A18" s="2" t="inlineStr">
        <is>
          <t>Por preencher</t>
        </is>
      </c>
      <c r="B18" s="4">
        <f>COUNTIF('Preparação IES'!$B$20:$B$119,A18)</f>
        <v/>
      </c>
      <c r="E18">
        <f>""</f>
        <v/>
      </c>
      <c r="I18" s="2" t="inlineStr">
        <is>
          <t>Conforme tolerância</t>
        </is>
      </c>
      <c r="J18" s="4">
        <f>COUNTIF('Conferências'!$J$9:$J$108,I18)</f>
        <v/>
      </c>
      <c r="K18">
        <f>""</f>
        <v/>
      </c>
    </row>
    <row r="19">
      <c r="A19" s="2" t="inlineStr">
        <is>
          <t>Em preparação</t>
        </is>
      </c>
      <c r="B19" s="4">
        <f>COUNTIF('Preparação IES'!$B$20:$B$119,A19)</f>
        <v/>
      </c>
      <c r="E19">
        <f>""</f>
        <v/>
      </c>
      <c r="I19" s="2" t="inlineStr">
        <is>
          <t>Conforme registo</t>
        </is>
      </c>
      <c r="J19" s="4">
        <f>COUNTIF('Conferências'!$J$9:$J$108,I19)</f>
        <v/>
      </c>
      <c r="K19">
        <f>""</f>
        <v/>
      </c>
    </row>
    <row r="20">
      <c r="A20" s="2" t="inlineStr">
        <is>
          <t>Mapeado</t>
        </is>
      </c>
      <c r="B20" s="4">
        <f>COUNTIF('Preparação IES'!$B$20:$B$119,A20)</f>
        <v/>
      </c>
      <c r="E20">
        <f>""</f>
        <v/>
      </c>
      <c r="I20" s="2" t="inlineStr">
        <is>
          <t>Divergência</t>
        </is>
      </c>
      <c r="J20" s="4">
        <f>COUNTIF('Conferências'!$J$9:$J$108,I20)</f>
        <v/>
      </c>
      <c r="K20">
        <f>""</f>
        <v/>
      </c>
    </row>
    <row r="21">
      <c r="A21" s="2" t="inlineStr">
        <is>
          <t>Validado</t>
        </is>
      </c>
      <c r="B21" s="4">
        <f>COUNTIF('Preparação IES'!$B$20:$B$119,A21)</f>
        <v/>
      </c>
      <c r="E21">
        <f>""</f>
        <v/>
      </c>
      <c r="I21" s="2" t="inlineStr">
        <is>
          <t>Dados em falta</t>
        </is>
      </c>
      <c r="J21" s="4">
        <f>COUNTIF('Conferências'!$J$9:$J$108,I21)</f>
        <v/>
      </c>
      <c r="K21">
        <f>""</f>
        <v/>
      </c>
    </row>
    <row r="22">
      <c r="A22" s="2" t="inlineStr">
        <is>
          <t>Divergência</t>
        </is>
      </c>
      <c r="B22" s="4">
        <f>COUNTIF('Preparação IES'!$B$20:$B$119,A22)</f>
        <v/>
      </c>
      <c r="E22">
        <f>""</f>
        <v/>
      </c>
      <c r="I22" s="2" t="inlineStr">
        <is>
          <t>Evidência em falta</t>
        </is>
      </c>
      <c r="J22" s="4">
        <f>COUNTIF('Conferências'!$J$9:$J$108,I22)</f>
        <v/>
      </c>
      <c r="K22">
        <f>""</f>
        <v/>
      </c>
    </row>
    <row r="23">
      <c r="A23" s="2" t="inlineStr">
        <is>
          <t>Não aplicável</t>
        </is>
      </c>
      <c r="B23" s="4">
        <f>COUNTIF('Preparação IES'!$B$20:$B$119,A23)</f>
        <v/>
      </c>
      <c r="E23">
        <f>""</f>
        <v/>
      </c>
      <c r="J23">
        <f>""</f>
        <v/>
      </c>
      <c r="K23">
        <f>""</f>
        <v/>
      </c>
    </row>
    <row r="24">
      <c r="B24">
        <f>""</f>
        <v/>
      </c>
      <c r="E24">
        <f>""</f>
        <v/>
      </c>
      <c r="J24">
        <f>""</f>
        <v/>
      </c>
      <c r="K24">
        <f>""</f>
        <v/>
      </c>
    </row>
    <row r="25">
      <c r="B25">
        <f>""</f>
        <v/>
      </c>
      <c r="E25">
        <f>""</f>
        <v/>
      </c>
      <c r="J25">
        <f>""</f>
        <v/>
      </c>
      <c r="K25">
        <f>""</f>
        <v/>
      </c>
    </row>
    <row r="26">
      <c r="B26">
        <f>""</f>
        <v/>
      </c>
      <c r="E26">
        <f>""</f>
        <v/>
      </c>
      <c r="J26">
        <f>""</f>
        <v/>
      </c>
      <c r="K26">
        <f>""</f>
        <v/>
      </c>
    </row>
    <row r="27">
      <c r="B27">
        <f>""</f>
        <v/>
      </c>
      <c r="E27">
        <f>""</f>
        <v/>
      </c>
      <c r="J27">
        <f>""</f>
        <v/>
      </c>
      <c r="K27">
        <f>""</f>
        <v/>
      </c>
    </row>
    <row r="28">
      <c r="B28">
        <f>""</f>
        <v/>
      </c>
      <c r="E28">
        <f>""</f>
        <v/>
      </c>
      <c r="J28">
        <f>""</f>
        <v/>
      </c>
      <c r="K28">
        <f>""</f>
        <v/>
      </c>
    </row>
    <row r="29">
      <c r="B29">
        <f>""</f>
        <v/>
      </c>
      <c r="E29">
        <f>""</f>
        <v/>
      </c>
      <c r="J29">
        <f>""</f>
        <v/>
      </c>
      <c r="K29">
        <f>""</f>
        <v/>
      </c>
    </row>
    <row r="30">
      <c r="B30">
        <f>""</f>
        <v/>
      </c>
      <c r="E30">
        <f>""</f>
        <v/>
      </c>
      <c r="J30">
        <f>""</f>
        <v/>
      </c>
      <c r="K30">
        <f>""</f>
        <v/>
      </c>
    </row>
    <row r="31">
      <c r="B31">
        <f>""</f>
        <v/>
      </c>
      <c r="E31">
        <f>""</f>
        <v/>
      </c>
      <c r="J31">
        <f>""</f>
        <v/>
      </c>
      <c r="K31">
        <f>""</f>
        <v/>
      </c>
    </row>
    <row r="32">
      <c r="B32">
        <f>""</f>
        <v/>
      </c>
      <c r="E32">
        <f>""</f>
        <v/>
      </c>
      <c r="J32">
        <f>""</f>
        <v/>
      </c>
      <c r="K32">
        <f>""</f>
        <v/>
      </c>
    </row>
    <row r="33">
      <c r="B33">
        <f>""</f>
        <v/>
      </c>
      <c r="E33">
        <f>""</f>
        <v/>
      </c>
      <c r="J33">
        <f>""</f>
        <v/>
      </c>
      <c r="K33">
        <f>""</f>
        <v/>
      </c>
    </row>
    <row r="34">
      <c r="B34">
        <f>""</f>
        <v/>
      </c>
      <c r="E34">
        <f>""</f>
        <v/>
      </c>
      <c r="J34">
        <f>""</f>
        <v/>
      </c>
      <c r="K34">
        <f>""</f>
        <v/>
      </c>
    </row>
    <row r="35">
      <c r="B35">
        <f>""</f>
        <v/>
      </c>
      <c r="E35">
        <f>""</f>
        <v/>
      </c>
      <c r="J35">
        <f>""</f>
        <v/>
      </c>
      <c r="K35">
        <f>""</f>
        <v/>
      </c>
    </row>
    <row r="36">
      <c r="B36">
        <f>""</f>
        <v/>
      </c>
      <c r="E36">
        <f>""</f>
        <v/>
      </c>
      <c r="J36">
        <f>""</f>
        <v/>
      </c>
      <c r="K36">
        <f>""</f>
        <v/>
      </c>
    </row>
    <row r="37">
      <c r="B37">
        <f>""</f>
        <v/>
      </c>
      <c r="E37">
        <f>""</f>
        <v/>
      </c>
      <c r="J37">
        <f>""</f>
        <v/>
      </c>
      <c r="K37">
        <f>""</f>
        <v/>
      </c>
    </row>
    <row r="38">
      <c r="B38">
        <f>""</f>
        <v/>
      </c>
      <c r="E38">
        <f>""</f>
        <v/>
      </c>
      <c r="J38">
        <f>""</f>
        <v/>
      </c>
      <c r="K38">
        <f>""</f>
        <v/>
      </c>
    </row>
    <row r="39">
      <c r="B39">
        <f>""</f>
        <v/>
      </c>
      <c r="E39">
        <f>""</f>
        <v/>
      </c>
      <c r="J39">
        <f>""</f>
        <v/>
      </c>
      <c r="K39">
        <f>""</f>
        <v/>
      </c>
    </row>
    <row r="40">
      <c r="B40">
        <f>""</f>
        <v/>
      </c>
      <c r="E40">
        <f>""</f>
        <v/>
      </c>
      <c r="J40">
        <f>""</f>
        <v/>
      </c>
      <c r="K40">
        <f>""</f>
        <v/>
      </c>
    </row>
    <row r="41">
      <c r="B41">
        <f>""</f>
        <v/>
      </c>
      <c r="E41">
        <f>""</f>
        <v/>
      </c>
      <c r="J41">
        <f>""</f>
        <v/>
      </c>
      <c r="K41">
        <f>""</f>
        <v/>
      </c>
    </row>
    <row r="42">
      <c r="B42">
        <f>""</f>
        <v/>
      </c>
      <c r="E42">
        <f>""</f>
        <v/>
      </c>
      <c r="J42">
        <f>""</f>
        <v/>
      </c>
      <c r="K42">
        <f>""</f>
        <v/>
      </c>
    </row>
    <row r="43">
      <c r="B43">
        <f>""</f>
        <v/>
      </c>
      <c r="E43">
        <f>""</f>
        <v/>
      </c>
      <c r="J43">
        <f>""</f>
        <v/>
      </c>
      <c r="K43">
        <f>""</f>
        <v/>
      </c>
    </row>
    <row r="44">
      <c r="B44">
        <f>""</f>
        <v/>
      </c>
      <c r="E44">
        <f>""</f>
        <v/>
      </c>
      <c r="J44">
        <f>""</f>
        <v/>
      </c>
      <c r="K44">
        <f>""</f>
        <v/>
      </c>
    </row>
    <row r="45">
      <c r="B45">
        <f>""</f>
        <v/>
      </c>
      <c r="E45">
        <f>""</f>
        <v/>
      </c>
      <c r="J45">
        <f>""</f>
        <v/>
      </c>
      <c r="K45">
        <f>""</f>
        <v/>
      </c>
    </row>
    <row r="46">
      <c r="B46">
        <f>""</f>
        <v/>
      </c>
      <c r="E46">
        <f>""</f>
        <v/>
      </c>
      <c r="J46">
        <f>""</f>
        <v/>
      </c>
      <c r="K46">
        <f>""</f>
        <v/>
      </c>
    </row>
    <row r="47">
      <c r="B47">
        <f>""</f>
        <v/>
      </c>
      <c r="E47">
        <f>""</f>
        <v/>
      </c>
      <c r="J47">
        <f>""</f>
        <v/>
      </c>
      <c r="K47">
        <f>""</f>
        <v/>
      </c>
    </row>
    <row r="48">
      <c r="B48">
        <f>""</f>
        <v/>
      </c>
      <c r="E48">
        <f>""</f>
        <v/>
      </c>
      <c r="J48">
        <f>""</f>
        <v/>
      </c>
      <c r="K48">
        <f>""</f>
        <v/>
      </c>
    </row>
    <row r="49">
      <c r="B49">
        <f>""</f>
        <v/>
      </c>
      <c r="E49">
        <f>""</f>
        <v/>
      </c>
      <c r="J49">
        <f>""</f>
        <v/>
      </c>
      <c r="K49">
        <f>""</f>
        <v/>
      </c>
    </row>
    <row r="50">
      <c r="B50">
        <f>""</f>
        <v/>
      </c>
      <c r="E50">
        <f>""</f>
        <v/>
      </c>
      <c r="J50">
        <f>""</f>
        <v/>
      </c>
      <c r="K50">
        <f>""</f>
        <v/>
      </c>
    </row>
    <row r="51">
      <c r="B51">
        <f>""</f>
        <v/>
      </c>
      <c r="E51">
        <f>""</f>
        <v/>
      </c>
      <c r="J51">
        <f>""</f>
        <v/>
      </c>
      <c r="K51">
        <f>""</f>
        <v/>
      </c>
    </row>
    <row r="52">
      <c r="B52">
        <f>""</f>
        <v/>
      </c>
      <c r="E52">
        <f>""</f>
        <v/>
      </c>
      <c r="J52">
        <f>""</f>
        <v/>
      </c>
      <c r="K52">
        <f>""</f>
        <v/>
      </c>
    </row>
    <row r="53">
      <c r="B53">
        <f>""</f>
        <v/>
      </c>
      <c r="E53">
        <f>""</f>
        <v/>
      </c>
      <c r="J53">
        <f>""</f>
        <v/>
      </c>
      <c r="K53">
        <f>""</f>
        <v/>
      </c>
    </row>
    <row r="54">
      <c r="B54">
        <f>""</f>
        <v/>
      </c>
      <c r="E54">
        <f>""</f>
        <v/>
      </c>
      <c r="J54">
        <f>""</f>
        <v/>
      </c>
      <c r="K54">
        <f>""</f>
        <v/>
      </c>
    </row>
    <row r="55">
      <c r="B55">
        <f>""</f>
        <v/>
      </c>
      <c r="E55">
        <f>""</f>
        <v/>
      </c>
      <c r="J55">
        <f>""</f>
        <v/>
      </c>
      <c r="K55">
        <f>""</f>
        <v/>
      </c>
    </row>
    <row r="56">
      <c r="B56">
        <f>""</f>
        <v/>
      </c>
      <c r="E56">
        <f>""</f>
        <v/>
      </c>
      <c r="J56">
        <f>""</f>
        <v/>
      </c>
      <c r="K56">
        <f>""</f>
        <v/>
      </c>
    </row>
    <row r="57">
      <c r="B57">
        <f>""</f>
        <v/>
      </c>
      <c r="E57">
        <f>""</f>
        <v/>
      </c>
      <c r="J57">
        <f>""</f>
        <v/>
      </c>
      <c r="K57">
        <f>""</f>
        <v/>
      </c>
    </row>
    <row r="58">
      <c r="B58">
        <f>""</f>
        <v/>
      </c>
      <c r="E58">
        <f>""</f>
        <v/>
      </c>
      <c r="J58">
        <f>""</f>
        <v/>
      </c>
      <c r="K58">
        <f>""</f>
        <v/>
      </c>
    </row>
    <row r="59">
      <c r="B59">
        <f>""</f>
        <v/>
      </c>
      <c r="E59">
        <f>""</f>
        <v/>
      </c>
      <c r="J59">
        <f>""</f>
        <v/>
      </c>
      <c r="K59">
        <f>""</f>
        <v/>
      </c>
    </row>
    <row r="60">
      <c r="B60">
        <f>""</f>
        <v/>
      </c>
      <c r="E60">
        <f>""</f>
        <v/>
      </c>
      <c r="J60">
        <f>""</f>
        <v/>
      </c>
      <c r="K60">
        <f>""</f>
        <v/>
      </c>
    </row>
    <row r="61">
      <c r="B61">
        <f>""</f>
        <v/>
      </c>
      <c r="E61">
        <f>""</f>
        <v/>
      </c>
      <c r="J61">
        <f>""</f>
        <v/>
      </c>
      <c r="K61">
        <f>""</f>
        <v/>
      </c>
    </row>
    <row r="62">
      <c r="B62">
        <f>""</f>
        <v/>
      </c>
      <c r="E62">
        <f>""</f>
        <v/>
      </c>
      <c r="J62">
        <f>""</f>
        <v/>
      </c>
      <c r="K62">
        <f>""</f>
        <v/>
      </c>
    </row>
    <row r="63">
      <c r="B63">
        <f>""</f>
        <v/>
      </c>
      <c r="E63">
        <f>""</f>
        <v/>
      </c>
      <c r="J63">
        <f>""</f>
        <v/>
      </c>
      <c r="K63">
        <f>""</f>
        <v/>
      </c>
    </row>
    <row r="64">
      <c r="B64">
        <f>""</f>
        <v/>
      </c>
      <c r="E64">
        <f>""</f>
        <v/>
      </c>
      <c r="J64">
        <f>""</f>
        <v/>
      </c>
      <c r="K64">
        <f>""</f>
        <v/>
      </c>
    </row>
    <row r="65">
      <c r="B65">
        <f>""</f>
        <v/>
      </c>
      <c r="E65">
        <f>""</f>
        <v/>
      </c>
      <c r="J65">
        <f>""</f>
        <v/>
      </c>
      <c r="K65">
        <f>""</f>
        <v/>
      </c>
    </row>
    <row r="66">
      <c r="B66">
        <f>""</f>
        <v/>
      </c>
      <c r="E66">
        <f>""</f>
        <v/>
      </c>
      <c r="J66">
        <f>""</f>
        <v/>
      </c>
      <c r="K66">
        <f>""</f>
        <v/>
      </c>
    </row>
    <row r="67">
      <c r="B67">
        <f>""</f>
        <v/>
      </c>
      <c r="E67">
        <f>""</f>
        <v/>
      </c>
      <c r="J67">
        <f>""</f>
        <v/>
      </c>
      <c r="K67">
        <f>""</f>
        <v/>
      </c>
    </row>
    <row r="68">
      <c r="B68">
        <f>""</f>
        <v/>
      </c>
      <c r="E68">
        <f>""</f>
        <v/>
      </c>
      <c r="J68">
        <f>""</f>
        <v/>
      </c>
      <c r="K68">
        <f>""</f>
        <v/>
      </c>
    </row>
    <row r="69">
      <c r="B69">
        <f>""</f>
        <v/>
      </c>
      <c r="E69">
        <f>""</f>
        <v/>
      </c>
      <c r="J69">
        <f>""</f>
        <v/>
      </c>
      <c r="K69">
        <f>""</f>
        <v/>
      </c>
    </row>
    <row r="70">
      <c r="B70">
        <f>""</f>
        <v/>
      </c>
      <c r="E70">
        <f>""</f>
        <v/>
      </c>
      <c r="J70">
        <f>""</f>
        <v/>
      </c>
      <c r="K70">
        <f>""</f>
        <v/>
      </c>
    </row>
    <row r="71">
      <c r="B71">
        <f>""</f>
        <v/>
      </c>
      <c r="E71">
        <f>""</f>
        <v/>
      </c>
      <c r="J71">
        <f>""</f>
        <v/>
      </c>
      <c r="K71">
        <f>""</f>
        <v/>
      </c>
    </row>
    <row r="72">
      <c r="B72">
        <f>""</f>
        <v/>
      </c>
      <c r="E72">
        <f>""</f>
        <v/>
      </c>
      <c r="J72">
        <f>""</f>
        <v/>
      </c>
      <c r="K72">
        <f>""</f>
        <v/>
      </c>
    </row>
    <row r="73">
      <c r="B73">
        <f>""</f>
        <v/>
      </c>
      <c r="E73">
        <f>""</f>
        <v/>
      </c>
      <c r="J73">
        <f>""</f>
        <v/>
      </c>
      <c r="K73">
        <f>""</f>
        <v/>
      </c>
    </row>
    <row r="74">
      <c r="B74">
        <f>""</f>
        <v/>
      </c>
      <c r="E74">
        <f>""</f>
        <v/>
      </c>
      <c r="J74">
        <f>""</f>
        <v/>
      </c>
      <c r="K74">
        <f>""</f>
        <v/>
      </c>
    </row>
    <row r="75">
      <c r="B75">
        <f>""</f>
        <v/>
      </c>
      <c r="E75">
        <f>""</f>
        <v/>
      </c>
      <c r="J75">
        <f>""</f>
        <v/>
      </c>
      <c r="K75">
        <f>""</f>
        <v/>
      </c>
    </row>
    <row r="76">
      <c r="B76">
        <f>""</f>
        <v/>
      </c>
      <c r="E76">
        <f>""</f>
        <v/>
      </c>
      <c r="J76">
        <f>""</f>
        <v/>
      </c>
      <c r="K76">
        <f>""</f>
        <v/>
      </c>
    </row>
    <row r="77">
      <c r="B77">
        <f>""</f>
        <v/>
      </c>
      <c r="E77">
        <f>""</f>
        <v/>
      </c>
      <c r="J77">
        <f>""</f>
        <v/>
      </c>
      <c r="K77">
        <f>""</f>
        <v/>
      </c>
    </row>
    <row r="78">
      <c r="B78">
        <f>""</f>
        <v/>
      </c>
      <c r="E78">
        <f>""</f>
        <v/>
      </c>
      <c r="J78">
        <f>""</f>
        <v/>
      </c>
      <c r="K78">
        <f>""</f>
        <v/>
      </c>
    </row>
    <row r="79">
      <c r="B79">
        <f>""</f>
        <v/>
      </c>
      <c r="E79">
        <f>""</f>
        <v/>
      </c>
      <c r="J79">
        <f>""</f>
        <v/>
      </c>
      <c r="K79">
        <f>""</f>
        <v/>
      </c>
    </row>
    <row r="80">
      <c r="B80">
        <f>""</f>
        <v/>
      </c>
      <c r="E80">
        <f>""</f>
        <v/>
      </c>
      <c r="J80">
        <f>""</f>
        <v/>
      </c>
      <c r="K80">
        <f>""</f>
        <v/>
      </c>
    </row>
    <row r="81">
      <c r="B81">
        <f>""</f>
        <v/>
      </c>
      <c r="E81">
        <f>""</f>
        <v/>
      </c>
      <c r="J81">
        <f>""</f>
        <v/>
      </c>
      <c r="K81">
        <f>""</f>
        <v/>
      </c>
    </row>
    <row r="82">
      <c r="B82">
        <f>""</f>
        <v/>
      </c>
      <c r="E82">
        <f>""</f>
        <v/>
      </c>
      <c r="J82">
        <f>""</f>
        <v/>
      </c>
      <c r="K82">
        <f>""</f>
        <v/>
      </c>
    </row>
    <row r="83">
      <c r="B83">
        <f>""</f>
        <v/>
      </c>
      <c r="E83">
        <f>""</f>
        <v/>
      </c>
      <c r="J83">
        <f>""</f>
        <v/>
      </c>
      <c r="K83">
        <f>""</f>
        <v/>
      </c>
    </row>
    <row r="84">
      <c r="B84">
        <f>""</f>
        <v/>
      </c>
      <c r="E84">
        <f>""</f>
        <v/>
      </c>
      <c r="J84">
        <f>""</f>
        <v/>
      </c>
      <c r="K84">
        <f>""</f>
        <v/>
      </c>
    </row>
    <row r="85">
      <c r="B85">
        <f>""</f>
        <v/>
      </c>
      <c r="E85">
        <f>""</f>
        <v/>
      </c>
      <c r="J85">
        <f>""</f>
        <v/>
      </c>
      <c r="K85">
        <f>""</f>
        <v/>
      </c>
    </row>
    <row r="86">
      <c r="B86">
        <f>""</f>
        <v/>
      </c>
      <c r="E86">
        <f>""</f>
        <v/>
      </c>
      <c r="J86">
        <f>""</f>
        <v/>
      </c>
      <c r="K86">
        <f>""</f>
        <v/>
      </c>
    </row>
    <row r="87">
      <c r="B87">
        <f>""</f>
        <v/>
      </c>
      <c r="E87">
        <f>""</f>
        <v/>
      </c>
      <c r="J87">
        <f>""</f>
        <v/>
      </c>
      <c r="K87">
        <f>""</f>
        <v/>
      </c>
    </row>
    <row r="88">
      <c r="B88">
        <f>""</f>
        <v/>
      </c>
      <c r="E88">
        <f>""</f>
        <v/>
      </c>
      <c r="J88">
        <f>""</f>
        <v/>
      </c>
      <c r="K88">
        <f>""</f>
        <v/>
      </c>
    </row>
    <row r="89">
      <c r="B89">
        <f>""</f>
        <v/>
      </c>
      <c r="E89">
        <f>""</f>
        <v/>
      </c>
      <c r="J89">
        <f>""</f>
        <v/>
      </c>
      <c r="K89">
        <f>""</f>
        <v/>
      </c>
    </row>
    <row r="90">
      <c r="B90">
        <f>""</f>
        <v/>
      </c>
      <c r="E90">
        <f>""</f>
        <v/>
      </c>
      <c r="J90">
        <f>""</f>
        <v/>
      </c>
      <c r="K90">
        <f>""</f>
        <v/>
      </c>
    </row>
    <row r="91">
      <c r="B91">
        <f>""</f>
        <v/>
      </c>
      <c r="E91">
        <f>""</f>
        <v/>
      </c>
      <c r="J91">
        <f>""</f>
        <v/>
      </c>
      <c r="K91">
        <f>""</f>
        <v/>
      </c>
    </row>
    <row r="92">
      <c r="B92">
        <f>""</f>
        <v/>
      </c>
      <c r="E92">
        <f>""</f>
        <v/>
      </c>
      <c r="J92">
        <f>""</f>
        <v/>
      </c>
      <c r="K92">
        <f>""</f>
        <v/>
      </c>
    </row>
    <row r="93">
      <c r="B93">
        <f>""</f>
        <v/>
      </c>
      <c r="E93">
        <f>""</f>
        <v/>
      </c>
      <c r="J93">
        <f>""</f>
        <v/>
      </c>
      <c r="K93">
        <f>""</f>
        <v/>
      </c>
    </row>
    <row r="94">
      <c r="B94">
        <f>""</f>
        <v/>
      </c>
      <c r="E94">
        <f>""</f>
        <v/>
      </c>
      <c r="J94">
        <f>""</f>
        <v/>
      </c>
      <c r="K94">
        <f>""</f>
        <v/>
      </c>
    </row>
    <row r="95">
      <c r="B95">
        <f>""</f>
        <v/>
      </c>
      <c r="E95">
        <f>""</f>
        <v/>
      </c>
      <c r="J95">
        <f>""</f>
        <v/>
      </c>
      <c r="K95">
        <f>""</f>
        <v/>
      </c>
    </row>
    <row r="96">
      <c r="B96">
        <f>""</f>
        <v/>
      </c>
      <c r="E96">
        <f>""</f>
        <v/>
      </c>
      <c r="J96">
        <f>""</f>
        <v/>
      </c>
      <c r="K96">
        <f>""</f>
        <v/>
      </c>
    </row>
    <row r="97">
      <c r="B97">
        <f>""</f>
        <v/>
      </c>
      <c r="E97">
        <f>""</f>
        <v/>
      </c>
      <c r="J97">
        <f>""</f>
        <v/>
      </c>
      <c r="K97">
        <f>""</f>
        <v/>
      </c>
    </row>
    <row r="98">
      <c r="B98">
        <f>""</f>
        <v/>
      </c>
      <c r="E98">
        <f>""</f>
        <v/>
      </c>
      <c r="J98">
        <f>""</f>
        <v/>
      </c>
      <c r="K98">
        <f>""</f>
        <v/>
      </c>
    </row>
    <row r="99">
      <c r="B99">
        <f>""</f>
        <v/>
      </c>
      <c r="E99">
        <f>""</f>
        <v/>
      </c>
      <c r="J99">
        <f>""</f>
        <v/>
      </c>
      <c r="K99">
        <f>""</f>
        <v/>
      </c>
    </row>
    <row r="100">
      <c r="B100">
        <f>""</f>
        <v/>
      </c>
      <c r="E100">
        <f>""</f>
        <v/>
      </c>
      <c r="J100">
        <f>""</f>
        <v/>
      </c>
      <c r="K100">
        <f>""</f>
        <v/>
      </c>
    </row>
    <row r="101">
      <c r="B101">
        <f>""</f>
        <v/>
      </c>
      <c r="E101">
        <f>""</f>
        <v/>
      </c>
      <c r="J101">
        <f>""</f>
        <v/>
      </c>
      <c r="K101">
        <f>""</f>
        <v/>
      </c>
    </row>
  </sheetData>
  <mergeCells count="1">
    <mergeCell ref="A1:N1"/>
  </mergeCells>
  <conditionalFormatting sqref="E13:H13">
    <cfRule type="expression" priority="1" dxfId="0">
      <formula>E13="Sem pendências identificadas"</formula>
    </cfRule>
    <cfRule type="expression" priority="2" dxfId="1">
      <formula>E13="Pendências identificadas"</formula>
    </cfRule>
    <cfRule type="expression" priority="3" dxfId="2">
      <formula>OR(E13="Sem mapeamentos registados",E13="Dados insuficientes")</formula>
    </cfRule>
  </conditionalFormatting>
  <conditionalFormatting sqref="K13:N13">
    <cfRule type="expression" priority="4" dxfId="0">
      <formula>K13="Registado"</formula>
    </cfRule>
    <cfRule type="expression" priority="5" dxfId="1">
      <formula>K13="Por registar"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19"/>
  <sheetViews>
    <sheetView showGridLines="0" workbookViewId="0">
      <pane ySplit="19" topLeftCell="A20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32" customWidth="1" min="3" max="3"/>
    <col width="28" customWidth="1" min="4" max="4"/>
    <col width="24" customWidth="1" min="5" max="5"/>
    <col width="18" customWidth="1" min="6" max="6"/>
    <col width="28" customWidth="1" min="7" max="7"/>
    <col width="18" customWidth="1" min="8" max="8"/>
    <col width="14" customWidth="1" min="9" max="9"/>
    <col width="22" customWidth="1" min="10" max="10"/>
    <col width="18" customWidth="1" min="11" max="11"/>
    <col width="31" customWidth="1" min="12" max="12"/>
    <col width="32" customWidth="1" min="13" max="13"/>
    <col width="20" customWidth="1" min="14" max="14"/>
    <col width="16" customWidth="1" min="15" max="15"/>
    <col width="26" customWidth="1" min="16" max="16"/>
    <col width="20" customWidth="1" min="17" max="17"/>
  </cols>
  <sheetData>
    <row r="1" ht="28" customHeight="1">
      <c r="A1" s="1" t="inlineStr">
        <is>
          <t>Preparação da IES — Entidade, exercício e mapeamento contabilístico</t>
        </is>
      </c>
      <c r="B1" s="19" t="n"/>
      <c r="C1" s="19" t="n"/>
      <c r="D1" s="19" t="n"/>
      <c r="E1" s="19" t="n"/>
      <c r="F1" s="19" t="n"/>
      <c r="G1" s="19" t="n"/>
      <c r="H1" s="19" t="n"/>
      <c r="I1" s="19" t="n"/>
      <c r="J1" s="19" t="n"/>
      <c r="K1" s="19" t="n"/>
      <c r="L1" s="19" t="n"/>
      <c r="M1" s="19" t="n"/>
      <c r="N1" s="19" t="n"/>
      <c r="O1" s="19" t="n"/>
      <c r="P1" s="19" t="n"/>
      <c r="Q1" s="20" t="n"/>
    </row>
    <row r="2" ht="30" customHeight="1">
      <c r="A2" s="2" t="inlineStr">
        <is>
          <t>Os valores, anexos, campos e prazo devem ser confirmados no modelo e nas instruções oficiais aplicáveis ao exercício.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4">
      <c r="A4" s="3" t="inlineStr">
        <is>
          <t>Entidade</t>
        </is>
      </c>
      <c r="B4" s="7" t="inlineStr">
        <is>
          <t>Alvorada Atlântica, Lda.</t>
        </is>
      </c>
      <c r="C4" s="7" t="n"/>
      <c r="D4" s="3" t="inlineStr">
        <is>
          <t>NIF</t>
        </is>
      </c>
      <c r="E4" s="8" t="inlineStr">
        <is>
          <t>509876543</t>
        </is>
      </c>
    </row>
    <row r="5">
      <c r="A5" s="3" t="inlineStr">
        <is>
          <t>Exercício</t>
        </is>
      </c>
      <c r="B5" s="9" t="n">
        <v>2026</v>
      </c>
      <c r="D5" s="3" t="inlineStr">
        <is>
          <t>Data de fim do exercício</t>
        </is>
      </c>
      <c r="E5" s="10" t="n">
        <v>46387</v>
      </c>
    </row>
    <row r="6">
      <c r="A6" s="3" t="inlineStr">
        <is>
          <t>Referencial contabilístico / observação</t>
        </is>
      </c>
      <c r="B6" s="7" t="inlineStr">
        <is>
          <t>SNC — confirmar enquadramento aplicável</t>
        </is>
      </c>
      <c r="C6" s="7" t="n"/>
      <c r="D6" s="3" t="inlineStr">
        <is>
          <t>Anexos identificados ou a confirmar</t>
        </is>
      </c>
      <c r="E6" s="7" t="inlineStr">
        <is>
          <t>Balanço; demonstrações; anexos ou campos a confirmar no modelo oficial</t>
        </is>
      </c>
      <c r="F6" s="7" t="n"/>
      <c r="G6" s="7" t="n"/>
      <c r="H6" s="7" t="n"/>
      <c r="I6" s="7" t="n"/>
      <c r="J6" s="7" t="n"/>
      <c r="K6" s="7" t="n"/>
      <c r="L6" s="7" t="n"/>
      <c r="M6" s="7" t="n"/>
      <c r="N6" s="7" t="n"/>
      <c r="O6" s="7" t="n"/>
      <c r="P6" s="7" t="n"/>
      <c r="Q6" s="7" t="n"/>
    </row>
    <row r="8">
      <c r="A8" s="3" t="inlineStr">
        <is>
          <t>Versão de trabalho</t>
        </is>
      </c>
      <c r="B8" s="7" t="inlineStr">
        <is>
          <t>v0.1</t>
        </is>
      </c>
      <c r="D8" s="3" t="inlineStr">
        <is>
          <t>Preparado por</t>
        </is>
      </c>
      <c r="E8" s="7" t="inlineStr">
        <is>
          <t>Marta Ferreira</t>
        </is>
      </c>
    </row>
    <row r="9">
      <c r="A9" s="3" t="inlineStr">
        <is>
          <t>Responsável pela revisão</t>
        </is>
      </c>
      <c r="B9" s="7" t="inlineStr">
        <is>
          <t>Ana Martins</t>
        </is>
      </c>
      <c r="D9" s="3" t="inlineStr">
        <is>
          <t>Tolerância interna de conferência (€)</t>
        </is>
      </c>
      <c r="E9" s="21" t="n">
        <v>0</v>
      </c>
    </row>
    <row r="10">
      <c r="A10" s="3" t="inlineStr">
        <is>
          <t>Prazo indicado para o exercício</t>
        </is>
      </c>
      <c r="B10" s="12" t="n"/>
      <c r="D10" s="3" t="inlineStr">
        <is>
          <t>Situação de entrega</t>
        </is>
      </c>
      <c r="E10" s="13" t="inlineStr">
        <is>
          <t>Em preparação</t>
        </is>
      </c>
    </row>
    <row r="11">
      <c r="A11" s="3" t="inlineStr">
        <is>
          <t>Data de entrega</t>
        </is>
      </c>
      <c r="B11" s="12" t="n"/>
      <c r="D11" s="3" t="inlineStr">
        <is>
          <t>Referência do comprovativo</t>
        </is>
      </c>
      <c r="E11" s="13" t="n"/>
    </row>
    <row r="12">
      <c r="A12" s="3" t="inlineStr">
        <is>
          <t>Localização do comprovativo</t>
        </is>
      </c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  <c r="N12" s="7" t="n"/>
      <c r="O12" s="7" t="n"/>
      <c r="P12" s="7" t="n"/>
      <c r="Q12" s="7" t="n"/>
    </row>
    <row r="13">
      <c r="A13" s="3" t="inlineStr">
        <is>
          <t>Fonte oficial — modelo, anexos e instruções</t>
        </is>
      </c>
      <c r="B13" s="14" t="inlineStr">
        <is>
          <t>https://info.portaldasfinancas.gov.pt/pt/apoio_contribuinte/modelos_formularios/decl_anual_inf_contabilistica_fiscal/Pages/IES_DA_grupo.aspx</t>
        </is>
      </c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  <c r="M13" s="7" t="n"/>
      <c r="N13" s="7" t="n"/>
      <c r="O13" s="7" t="n"/>
      <c r="P13" s="7" t="n"/>
      <c r="Q13" s="7" t="n"/>
    </row>
    <row r="14">
      <c r="A14" s="3" t="inlineStr">
        <is>
          <t>Fonte oficial — calendário fiscal</t>
        </is>
      </c>
      <c r="B14" s="14" t="inlineStr">
        <is>
          <t>https://info.portaldasfinancas.gov.pt/pt/apoio_contribuinte/calendario_fiscal/Pages/Quadro_res_Decl_2026.aspx</t>
        </is>
      </c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  <c r="M14" s="7" t="n"/>
      <c r="N14" s="7" t="n"/>
      <c r="O14" s="7" t="n"/>
      <c r="P14" s="7" t="n"/>
      <c r="Q14" s="7" t="n"/>
    </row>
    <row r="15">
      <c r="A15" s="3" t="inlineStr">
        <is>
          <t>Fonte oficial confirmada em</t>
        </is>
      </c>
      <c r="B15" s="12" t="n"/>
      <c r="D15" s="3" t="inlineStr">
        <is>
          <t>Observações sobre confirmação oficial</t>
        </is>
      </c>
      <c r="E15" s="7" t="inlineStr">
        <is>
          <t>Confirmar modelo, anexos, instruções e prazo aplicáveis ao exercício.</t>
        </is>
      </c>
      <c r="F15" s="7" t="n"/>
      <c r="G15" s="7" t="n"/>
      <c r="H15" s="7" t="n"/>
      <c r="I15" s="7" t="n"/>
      <c r="J15" s="7" t="n"/>
      <c r="K15" s="7" t="n"/>
      <c r="L15" s="7" t="n"/>
      <c r="M15" s="7" t="n"/>
      <c r="N15" s="7" t="n"/>
      <c r="O15" s="7" t="n"/>
      <c r="P15" s="7" t="n"/>
      <c r="Q15" s="7" t="n"/>
    </row>
    <row r="18">
      <c r="A18" s="15" t="inlineStr">
        <is>
          <t>Mapeamento de saldos contabilísticos para rubricas declarativas</t>
        </is>
      </c>
      <c r="B18" s="15" t="n"/>
      <c r="C18" s="15" t="n"/>
      <c r="D18" s="15" t="n"/>
      <c r="E18" s="15" t="n"/>
      <c r="F18" s="15" t="n"/>
      <c r="G18" s="15" t="n"/>
      <c r="H18" s="15" t="n"/>
      <c r="I18" s="15" t="n"/>
      <c r="J18" s="15" t="n"/>
      <c r="K18" s="15" t="n"/>
      <c r="L18" s="15" t="n"/>
      <c r="M18" s="15" t="n"/>
      <c r="N18" s="15" t="n"/>
      <c r="O18" s="15" t="n"/>
      <c r="P18" s="15" t="n"/>
      <c r="Q18" s="15" t="n"/>
    </row>
    <row r="19" ht="34" customHeight="1">
      <c r="A19" s="6" t="inlineStr">
        <is>
          <t>ID do mapeamento</t>
        </is>
      </c>
      <c r="B19" s="6" t="inlineStr">
        <is>
          <t>Estado do mapeamento</t>
        </is>
      </c>
      <c r="C19" s="6" t="inlineStr">
        <is>
          <t>Anexo/campo — referência a confirmar</t>
        </is>
      </c>
      <c r="D19" s="6" t="inlineStr">
        <is>
          <t>Rubrica declarativa</t>
        </is>
      </c>
      <c r="E19" s="6" t="inlineStr">
        <is>
          <t>Tipo de origem</t>
        </is>
      </c>
      <c r="F19" s="6" t="inlineStr">
        <is>
          <t>Conta/agrupamento</t>
        </is>
      </c>
      <c r="G19" s="6" t="inlineStr">
        <is>
          <t>Descrição da origem</t>
        </is>
      </c>
      <c r="H19" s="6" t="inlineStr">
        <is>
          <t>Saldo contabilístico (€)</t>
        </is>
      </c>
      <c r="I19" s="6" t="inlineStr">
        <is>
          <t>Fator de sinal</t>
        </is>
      </c>
      <c r="J19" s="6" t="inlineStr">
        <is>
          <t>Ajustamento documentado (€)</t>
        </is>
      </c>
      <c r="K19" s="6" t="inlineStr">
        <is>
          <t>Valor proposto (€)</t>
        </is>
      </c>
      <c r="L19" s="6" t="inlineStr">
        <is>
          <t>Documento de suporte</t>
        </is>
      </c>
      <c r="M19" s="6" t="inlineStr">
        <is>
          <t>Justificação / nota</t>
        </is>
      </c>
      <c r="N19" s="6" t="inlineStr">
        <is>
          <t>Responsável pela revisão</t>
        </is>
      </c>
      <c r="O19" s="6" t="inlineStr">
        <is>
          <t>Data de revisão</t>
        </is>
      </c>
      <c r="P19" s="6" t="inlineStr">
        <is>
          <t>Observações</t>
        </is>
      </c>
      <c r="Q19" s="6" t="inlineStr">
        <is>
          <t>Controlo da linha</t>
        </is>
      </c>
    </row>
    <row r="20" ht="34" customHeight="1">
      <c r="A20" s="4">
        <f>IF(COUNTA(B20:J20,L20:P20)=0,"","MAP-"&amp;TEXT(ROW()-19,"000"))</f>
        <v/>
      </c>
      <c r="B20" s="7" t="inlineStr">
        <is>
          <t>Validado</t>
        </is>
      </c>
      <c r="C20" s="7" t="inlineStr">
        <is>
          <t>Referência interna B-001 — confirmar no modelo oficial</t>
        </is>
      </c>
      <c r="D20" s="7" t="inlineStr">
        <is>
          <t>Caixa e depósitos bancários</t>
        </is>
      </c>
      <c r="E20" s="7" t="inlineStr">
        <is>
          <t>Balanço</t>
        </is>
      </c>
      <c r="F20" s="7" t="inlineStr">
        <is>
          <t>12</t>
        </is>
      </c>
      <c r="G20" s="7" t="inlineStr">
        <is>
          <t>Depósitos à ordem</t>
        </is>
      </c>
      <c r="H20" s="22" t="n">
        <v>125430.2</v>
      </c>
      <c r="I20" s="7" t="n">
        <v>1</v>
      </c>
      <c r="J20" s="22" t="n">
        <v>0</v>
      </c>
      <c r="K20" s="23">
        <f>IF(COUNTA(B20:J20,L20:P20)=0,"",IF(OR(H20="",I20=""),"",IFERROR(H20*I20+IF(J20="",0,J20),0)))</f>
        <v/>
      </c>
      <c r="L20" s="7" t="inlineStr">
        <is>
          <t>Balancete de encerramento e reconciliação bancária</t>
        </is>
      </c>
      <c r="M20" s="7" t="inlineStr">
        <is>
          <t>Sem ajustamento identificado</t>
        </is>
      </c>
      <c r="N20" s="7" t="inlineStr">
        <is>
          <t>Ana Martins</t>
        </is>
      </c>
      <c r="O20" s="10" t="n">
        <v>46112</v>
      </c>
      <c r="P20" s="7" t="inlineStr">
        <is>
          <t>Exemplo ilustrativo</t>
        </is>
      </c>
      <c r="Q20" s="4">
        <f>IFERROR(IF(COUNTA(B20:J20,L20:P20)=0,"",IF(B20="Não aplicável","Não aplicável",IF(OR(C20="",D20=""),"Falta referência IES",IF(OR(H20="",I20=""),"Falta valor/fator",IF(B20="Validado","Validado","Por validar"))))),"Erro de controlo")</f>
        <v/>
      </c>
    </row>
    <row r="21" ht="34" customHeight="1">
      <c r="A21" s="4">
        <f>IF(COUNTA(B21:J21,L21:P21)=0,"","MAP-"&amp;TEXT(ROW()-19,"000"))</f>
        <v/>
      </c>
      <c r="B21" s="7" t="inlineStr">
        <is>
          <t>Mapeado</t>
        </is>
      </c>
      <c r="C21" s="7" t="inlineStr">
        <is>
          <t>Referência interna B-002 — confirmar no modelo oficial</t>
        </is>
      </c>
      <c r="D21" s="7" t="inlineStr">
        <is>
          <t>Clientes</t>
        </is>
      </c>
      <c r="E21" s="7" t="inlineStr">
        <is>
          <t>Balancete</t>
        </is>
      </c>
      <c r="F21" s="7" t="inlineStr">
        <is>
          <t>21</t>
        </is>
      </c>
      <c r="G21" s="7" t="inlineStr">
        <is>
          <t>Clientes c/c</t>
        </is>
      </c>
      <c r="H21" s="22" t="n">
        <v>68450</v>
      </c>
      <c r="I21" s="7" t="n">
        <v>1</v>
      </c>
      <c r="J21" s="22" t="n">
        <v>0</v>
      </c>
      <c r="K21" s="23">
        <f>IF(COUNTA(B21:J21,L21:P21)=0,"",IF(OR(H21="",I21=""),"",IFERROR(H21*I21+IF(J21="",0,J21),0)))</f>
        <v/>
      </c>
      <c r="L21" s="7" t="inlineStr">
        <is>
          <t>Balancete de encerramento</t>
        </is>
      </c>
      <c r="M21" s="7" t="inlineStr">
        <is>
          <t>Aguardar revisão da rubrica declarativa</t>
        </is>
      </c>
      <c r="N21" s="7" t="inlineStr">
        <is>
          <t>Marta Ferreira</t>
        </is>
      </c>
      <c r="O21" s="10" t="n">
        <v>46109</v>
      </c>
      <c r="P21" s="7" t="inlineStr">
        <is>
          <t>Exemplo ilustrativo</t>
        </is>
      </c>
      <c r="Q21" s="4">
        <f>IFERROR(IF(COUNTA(B21:J21,L21:P21)=0,"",IF(B21="Não aplicável","Não aplicável",IF(OR(C21="",D21=""),"Falta referência IES",IF(OR(H21="",I21=""),"Falta valor/fator",IF(B21="Validado","Validado","Por validar"))))),"Erro de controlo")</f>
        <v/>
      </c>
    </row>
    <row r="22" ht="34" customHeight="1">
      <c r="A22" s="4">
        <f>IF(COUNTA(B22:J22,L22:P22)=0,"","MAP-"&amp;TEXT(ROW()-19,"000"))</f>
        <v/>
      </c>
      <c r="B22" s="7" t="inlineStr">
        <is>
          <t>Em preparação</t>
        </is>
      </c>
      <c r="C22" s="7" t="inlineStr">
        <is>
          <t>Referência interna DR-001 — confirmar no modelo oficial</t>
        </is>
      </c>
      <c r="D22" s="7" t="inlineStr">
        <is>
          <t>Vendas e prestações de serviços</t>
        </is>
      </c>
      <c r="E22" s="7" t="inlineStr">
        <is>
          <t>Demonstração dos resultados</t>
        </is>
      </c>
      <c r="F22" s="7" t="inlineStr">
        <is>
          <t>72</t>
        </is>
      </c>
      <c r="G22" s="7" t="inlineStr">
        <is>
          <t>Vendas de mercadorias e produtos</t>
        </is>
      </c>
      <c r="H22" s="22" t="n">
        <v>437850</v>
      </c>
      <c r="I22" s="7" t="n">
        <v>1</v>
      </c>
      <c r="J22" s="22" t="n">
        <v>0</v>
      </c>
      <c r="K22" s="23">
        <f>IF(COUNTA(B22:J22,L22:P22)=0,"",IF(OR(H22="",I22=""),"",IFERROR(H22*I22+IF(J22="",0,J22),0)))</f>
        <v/>
      </c>
      <c r="L22" s="7" t="inlineStr">
        <is>
          <t>Demonstração dos resultados</t>
        </is>
      </c>
      <c r="M22" s="7" t="inlineStr">
        <is>
          <t>Conferir referência declarativa</t>
        </is>
      </c>
      <c r="N22" s="7" t="inlineStr">
        <is>
          <t>Marta Ferreira</t>
        </is>
      </c>
      <c r="O22" s="10" t="n">
        <v>46109</v>
      </c>
      <c r="P22" s="7" t="inlineStr">
        <is>
          <t>Exemplo ilustrativo</t>
        </is>
      </c>
      <c r="Q22" s="4">
        <f>IFERROR(IF(COUNTA(B22:J22,L22:P22)=0,"",IF(B22="Não aplicável","Não aplicável",IF(OR(C22="",D22=""),"Falta referência IES",IF(OR(H22="",I22=""),"Falta valor/fator",IF(B22="Validado","Validado","Por validar"))))),"Erro de controlo")</f>
        <v/>
      </c>
    </row>
    <row r="23" ht="34" customHeight="1">
      <c r="A23" s="4">
        <f>IF(COUNTA(B23:J23,L23:P23)=0,"","MAP-"&amp;TEXT(ROW()-19,"000"))</f>
        <v/>
      </c>
      <c r="B23" s="7" t="inlineStr">
        <is>
          <t>Validado</t>
        </is>
      </c>
      <c r="C23" s="7" t="inlineStr">
        <is>
          <t>Referência interna DR-002 — confirmar no modelo oficial</t>
        </is>
      </c>
      <c r="D23" s="7" t="inlineStr">
        <is>
          <t>Fornecimentos e serviços externos</t>
        </is>
      </c>
      <c r="E23" s="7" t="inlineStr">
        <is>
          <t>Demonstração dos resultados</t>
        </is>
      </c>
      <c r="F23" s="7" t="inlineStr">
        <is>
          <t>62</t>
        </is>
      </c>
      <c r="G23" s="7" t="inlineStr">
        <is>
          <t>Serviços especializados e outros FSE</t>
        </is>
      </c>
      <c r="H23" s="22" t="n">
        <v>113240</v>
      </c>
      <c r="I23" s="7" t="n">
        <v>1</v>
      </c>
      <c r="J23" s="22" t="n">
        <v>0</v>
      </c>
      <c r="K23" s="23">
        <f>IF(COUNTA(B23:J23,L23:P23)=0,"",IF(OR(H23="",I23=""),"",IFERROR(H23*I23+IF(J23="",0,J23),0)))</f>
        <v/>
      </c>
      <c r="L23" s="7" t="inlineStr">
        <is>
          <t>Demonstração dos resultados</t>
        </is>
      </c>
      <c r="M23" s="7" t="inlineStr">
        <is>
          <t>Sem ajustamento identificado</t>
        </is>
      </c>
      <c r="N23" s="7" t="inlineStr">
        <is>
          <t>Ana Martins</t>
        </is>
      </c>
      <c r="O23" s="10" t="n">
        <v>46112</v>
      </c>
      <c r="P23" s="7" t="inlineStr">
        <is>
          <t>Exemplo ilustrativo</t>
        </is>
      </c>
      <c r="Q23" s="4">
        <f>IFERROR(IF(COUNTA(B23:J23,L23:P23)=0,"",IF(B23="Não aplicável","Não aplicável",IF(OR(C23="",D23=""),"Falta referência IES",IF(OR(H23="",I23=""),"Falta valor/fator",IF(B23="Validado","Validado","Por validar"))))),"Erro de controlo")</f>
        <v/>
      </c>
    </row>
    <row r="24" ht="34" customHeight="1">
      <c r="A24" s="4">
        <f>IF(COUNTA(B24:J24,L24:P24)=0,"","MAP-"&amp;TEXT(ROW()-19,"000"))</f>
        <v/>
      </c>
      <c r="B24" s="7" t="inlineStr">
        <is>
          <t>Divergência</t>
        </is>
      </c>
      <c r="C24" s="7" t="inlineStr">
        <is>
          <t>Referência interna B-003 — confirmar no modelo oficial</t>
        </is>
      </c>
      <c r="D24" s="7" t="inlineStr">
        <is>
          <t>Fornecedores</t>
        </is>
      </c>
      <c r="E24" s="7" t="inlineStr">
        <is>
          <t>Balancete</t>
        </is>
      </c>
      <c r="F24" s="7" t="inlineStr">
        <is>
          <t>22</t>
        </is>
      </c>
      <c r="G24" s="7" t="inlineStr">
        <is>
          <t>Fornecedores c/c</t>
        </is>
      </c>
      <c r="H24" s="22" t="n">
        <v>-45900</v>
      </c>
      <c r="I24" s="7" t="n">
        <v>-1</v>
      </c>
      <c r="J24" s="22" t="n">
        <v>0</v>
      </c>
      <c r="K24" s="23">
        <f>IF(COUNTA(B24:J24,L24:P24)=0,"",IF(OR(H24="",I24=""),"",IFERROR(H24*I24+IF(J24="",0,J24),0)))</f>
        <v/>
      </c>
      <c r="L24" s="7" t="inlineStr">
        <is>
          <t>Balancete e mapa de reconciliação</t>
        </is>
      </c>
      <c r="M24" s="7" t="inlineStr">
        <is>
          <t>Valor declarativo ainda por reconciliar</t>
        </is>
      </c>
      <c r="N24" s="7" t="inlineStr">
        <is>
          <t>Ana Martins</t>
        </is>
      </c>
      <c r="O24" s="10" t="n">
        <v>46112</v>
      </c>
      <c r="P24" s="7" t="inlineStr">
        <is>
          <t>Rever antes da validação</t>
        </is>
      </c>
      <c r="Q24" s="4">
        <f>IFERROR(IF(COUNTA(B24:J24,L24:P24)=0,"",IF(B24="Não aplicável","Não aplicável",IF(OR(C24="",D24=""),"Falta referência IES",IF(OR(H24="",I24=""),"Falta valor/fator",IF(B24="Validado","Validado","Por validar"))))),"Erro de controlo")</f>
        <v/>
      </c>
    </row>
    <row r="25" ht="34" customHeight="1">
      <c r="A25" s="4">
        <f>IF(COUNTA(B25:J25,L25:P25)=0,"","MAP-"&amp;TEXT(ROW()-19,"000"))</f>
        <v/>
      </c>
      <c r="B25" s="7" t="inlineStr">
        <is>
          <t>Mapeado</t>
        </is>
      </c>
      <c r="C25" s="7" t="inlineStr">
        <is>
          <t>Referência interna B-004 — confirmar no modelo oficial</t>
        </is>
      </c>
      <c r="D25" s="7" t="inlineStr">
        <is>
          <t>Activos fixos tangíveis</t>
        </is>
      </c>
      <c r="E25" s="7" t="inlineStr">
        <is>
          <t>Balancete</t>
        </is>
      </c>
      <c r="F25" s="7" t="inlineStr">
        <is>
          <t>43</t>
        </is>
      </c>
      <c r="G25" s="7" t="inlineStr">
        <is>
          <t>Equipamento básico</t>
        </is>
      </c>
      <c r="H25" s="22" t="n">
        <v>286000</v>
      </c>
      <c r="I25" s="7" t="n">
        <v>1</v>
      </c>
      <c r="J25" s="22" t="n">
        <v>0</v>
      </c>
      <c r="K25" s="23">
        <f>IF(COUNTA(B25:J25,L25:P25)=0,"",IF(OR(H25="",I25=""),"",IFERROR(H25*I25+IF(J25="",0,J25),0)))</f>
        <v/>
      </c>
      <c r="L25" s="7" t="inlineStr">
        <is>
          <t>Mapa de activos fixos</t>
        </is>
      </c>
      <c r="M25" s="7" t="inlineStr">
        <is>
          <t>Confirmar agregação a utilizar</t>
        </is>
      </c>
      <c r="N25" s="7" t="inlineStr">
        <is>
          <t>Marta Ferreira</t>
        </is>
      </c>
      <c r="O25" s="10" t="n">
        <v>46110</v>
      </c>
      <c r="P25" s="7" t="inlineStr">
        <is>
          <t>Exemplo ilustrativo</t>
        </is>
      </c>
      <c r="Q25" s="4">
        <f>IFERROR(IF(COUNTA(B25:J25,L25:P25)=0,"",IF(B25="Não aplicável","Não aplicável",IF(OR(C25="",D25=""),"Falta referência IES",IF(OR(H25="",I25=""),"Falta valor/fator",IF(B25="Validado","Validado","Por validar"))))),"Erro de controlo")</f>
        <v/>
      </c>
    </row>
    <row r="26" ht="34" customHeight="1">
      <c r="A26" s="4">
        <f>IF(COUNTA(B26:J26,L26:P26)=0,"","MAP-"&amp;TEXT(ROW()-19,"000"))</f>
        <v/>
      </c>
      <c r="B26" s="7" t="inlineStr">
        <is>
          <t>Em preparação</t>
        </is>
      </c>
      <c r="C26" s="7" t="inlineStr">
        <is>
          <t>Referência interna DR-003 — confirmar no modelo oficial</t>
        </is>
      </c>
      <c r="D26" s="7" t="inlineStr">
        <is>
          <t>Gastos com o pessoal</t>
        </is>
      </c>
      <c r="E26" s="7" t="inlineStr">
        <is>
          <t>Demonstração dos resultados</t>
        </is>
      </c>
      <c r="F26" s="7" t="inlineStr">
        <is>
          <t>63</t>
        </is>
      </c>
      <c r="G26" s="7" t="inlineStr">
        <is>
          <t>Remunerações e encargos</t>
        </is>
      </c>
      <c r="H26" s="22" t="n">
        <v>145600</v>
      </c>
      <c r="I26" s="7" t="n">
        <v>1</v>
      </c>
      <c r="J26" s="22" t="n">
        <v>0</v>
      </c>
      <c r="K26" s="23">
        <f>IF(COUNTA(B26:J26,L26:P26)=0,"",IF(OR(H26="",I26=""),"",IFERROR(H26*I26+IF(J26="",0,J26),0)))</f>
        <v/>
      </c>
      <c r="L26" s="7" t="inlineStr">
        <is>
          <t>Demonstração dos resultados</t>
        </is>
      </c>
      <c r="M26" s="7" t="inlineStr">
        <is>
          <t>Conferir composição da rubrica</t>
        </is>
      </c>
      <c r="N26" s="7" t="inlineStr">
        <is>
          <t>Marta Ferreira</t>
        </is>
      </c>
      <c r="O26" s="10" t="n">
        <v>46110</v>
      </c>
      <c r="P26" s="7" t="inlineStr">
        <is>
          <t>Exemplo ilustrativo</t>
        </is>
      </c>
      <c r="Q26" s="4">
        <f>IFERROR(IF(COUNTA(B26:J26,L26:P26)=0,"",IF(B26="Não aplicável","Não aplicável",IF(OR(C26="",D26=""),"Falta referência IES",IF(OR(H26="",I26=""),"Falta valor/fator",IF(B26="Validado","Validado","Por validar"))))),"Erro de controlo")</f>
        <v/>
      </c>
    </row>
    <row r="27" ht="34" customHeight="1">
      <c r="A27" s="4">
        <f>IF(COUNTA(B27:J27,L27:P27)=0,"","MAP-"&amp;TEXT(ROW()-19,"000"))</f>
        <v/>
      </c>
      <c r="B27" s="7" t="inlineStr">
        <is>
          <t>Mapeado</t>
        </is>
      </c>
      <c r="C27" s="7" t="inlineStr">
        <is>
          <t>Referência interna CF-001 — confirmar no modelo oficial</t>
        </is>
      </c>
      <c r="D27" s="7" t="inlineStr">
        <is>
          <t>Fluxos de caixa das actividades operacionais</t>
        </is>
      </c>
      <c r="E27" s="7" t="inlineStr">
        <is>
          <t>Demonstração dos fluxos de caixa</t>
        </is>
      </c>
      <c r="F27" s="7" t="inlineStr">
        <is>
          <t>Mapa interno</t>
        </is>
      </c>
      <c r="G27" s="7" t="inlineStr">
        <is>
          <t>Fluxo de caixa operacional</t>
        </is>
      </c>
      <c r="H27" s="22" t="n">
        <v>46800</v>
      </c>
      <c r="I27" s="7" t="n">
        <v>1</v>
      </c>
      <c r="J27" s="22" t="n">
        <v>0</v>
      </c>
      <c r="K27" s="23">
        <f>IF(COUNTA(B27:J27,L27:P27)=0,"",IF(OR(H27="",I27=""),"",IFERROR(H27*I27+IF(J27="",0,J27),0)))</f>
        <v/>
      </c>
      <c r="L27" s="7" t="inlineStr">
        <is>
          <t>Mapa de fluxos de caixa</t>
        </is>
      </c>
      <c r="M27" s="7" t="inlineStr">
        <is>
          <t>Aguardar validação final</t>
        </is>
      </c>
      <c r="N27" s="7" t="inlineStr">
        <is>
          <t>Ana Martins</t>
        </is>
      </c>
      <c r="O27" s="10" t="n">
        <v>46112</v>
      </c>
      <c r="P27" s="7" t="inlineStr">
        <is>
          <t>Exemplo ilustrativo</t>
        </is>
      </c>
      <c r="Q27" s="4">
        <f>IFERROR(IF(COUNTA(B27:J27,L27:P27)=0,"",IF(B27="Não aplicável","Não aplicável",IF(OR(C27="",D27=""),"Falta referência IES",IF(OR(H27="",I27=""),"Falta valor/fator",IF(B27="Validado","Validado","Por validar"))))),"Erro de controlo")</f>
        <v/>
      </c>
    </row>
    <row r="28" ht="34" customHeight="1">
      <c r="A28" s="4">
        <f>IF(COUNTA(B28:J28,L28:P28)=0,"","MAP-"&amp;TEXT(ROW()-19,"000"))</f>
        <v/>
      </c>
      <c r="B28" s="7" t="inlineStr">
        <is>
          <t>Mapeado</t>
        </is>
      </c>
      <c r="C28" s="7" t="inlineStr">
        <is>
          <t>Referência interna AN-001 — confirmar no modelo oficial</t>
        </is>
      </c>
      <c r="D28" s="7" t="inlineStr">
        <is>
          <t>Imposto sobre o rendimento</t>
        </is>
      </c>
      <c r="E28" s="7" t="inlineStr">
        <is>
          <t>Demonstração dos resultados</t>
        </is>
      </c>
      <c r="F28" s="7" t="inlineStr">
        <is>
          <t>81</t>
        </is>
      </c>
      <c r="G28" s="7" t="inlineStr">
        <is>
          <t>Imposto sobre o rendimento</t>
        </is>
      </c>
      <c r="H28" s="22" t="n">
        <v>-12200</v>
      </c>
      <c r="I28" s="7" t="n">
        <v>-1</v>
      </c>
      <c r="J28" s="22" t="n">
        <v>0</v>
      </c>
      <c r="K28" s="23">
        <f>IF(COUNTA(B28:J28,L28:P28)=0,"",IF(OR(H28="",I28=""),"",IFERROR(H28*I28+IF(J28="",0,J28),0)))</f>
        <v/>
      </c>
      <c r="L28" s="7" t="inlineStr">
        <is>
          <t>Demonstração dos resultados</t>
        </is>
      </c>
      <c r="M28" s="7" t="inlineStr">
        <is>
          <t>Confirmar apresentação no anexo ou campo aplicável</t>
        </is>
      </c>
      <c r="N28" s="7" t="inlineStr">
        <is>
          <t>Marta Ferreira</t>
        </is>
      </c>
      <c r="O28" s="10" t="n">
        <v>46112</v>
      </c>
      <c r="P28" s="7" t="inlineStr">
        <is>
          <t>Exemplo ilustrativo</t>
        </is>
      </c>
      <c r="Q28" s="4">
        <f>IFERROR(IF(COUNTA(B28:J28,L28:P28)=0,"",IF(B28="Não aplicável","Não aplicável",IF(OR(C28="",D28=""),"Falta referência IES",IF(OR(H28="",I28=""),"Falta valor/fator",IF(B28="Validado","Validado","Por validar"))))),"Erro de controlo")</f>
        <v/>
      </c>
    </row>
    <row r="29" ht="34" customHeight="1">
      <c r="A29" s="4">
        <f>IF(COUNTA(B29:J29,L29:P29)=0,"","MAP-"&amp;TEXT(ROW()-19,"000"))</f>
        <v/>
      </c>
      <c r="B29" s="7" t="n"/>
      <c r="C29" s="7" t="n"/>
      <c r="D29" s="7" t="n"/>
      <c r="E29" s="7" t="n"/>
      <c r="F29" s="7" t="n"/>
      <c r="G29" s="7" t="n"/>
      <c r="H29" s="22" t="n"/>
      <c r="I29" s="7" t="n"/>
      <c r="J29" s="22" t="n"/>
      <c r="K29" s="23">
        <f>IF(COUNTA(B29:J29,L29:P29)=0,"",IF(OR(H29="",I29=""),"",IFERROR(H29*I29+IF(J29="",0,J29),0)))</f>
        <v/>
      </c>
      <c r="L29" s="7" t="n"/>
      <c r="M29" s="7" t="n"/>
      <c r="N29" s="7" t="n"/>
      <c r="O29" s="10" t="n"/>
      <c r="P29" s="7" t="n"/>
      <c r="Q29" s="4">
        <f>IFERROR(IF(COUNTA(B29:J29,L29:P29)=0,"",IF(B29="Não aplicável","Não aplicável",IF(OR(C29="",D29=""),"Falta referência IES",IF(OR(H29="",I29=""),"Falta valor/fator",IF(B29="Validado","Validado","Por validar"))))),"Erro de controlo")</f>
        <v/>
      </c>
    </row>
    <row r="30" ht="34" customHeight="1">
      <c r="A30" s="4">
        <f>IF(COUNTA(B30:J30,L30:P30)=0,"","MAP-"&amp;TEXT(ROW()-19,"000"))</f>
        <v/>
      </c>
      <c r="B30" s="7" t="n"/>
      <c r="C30" s="7" t="n"/>
      <c r="D30" s="7" t="n"/>
      <c r="E30" s="7" t="n"/>
      <c r="F30" s="7" t="n"/>
      <c r="G30" s="7" t="n"/>
      <c r="H30" s="22" t="n"/>
      <c r="I30" s="7" t="n"/>
      <c r="J30" s="22" t="n"/>
      <c r="K30" s="23">
        <f>IF(COUNTA(B30:J30,L30:P30)=0,"",IF(OR(H30="",I30=""),"",IFERROR(H30*I30+IF(J30="",0,J30),0)))</f>
        <v/>
      </c>
      <c r="L30" s="7" t="n"/>
      <c r="M30" s="7" t="n"/>
      <c r="N30" s="7" t="n"/>
      <c r="O30" s="10" t="n"/>
      <c r="P30" s="7" t="n"/>
      <c r="Q30" s="4">
        <f>IFERROR(IF(COUNTA(B30:J30,L30:P30)=0,"",IF(B30="Não aplicável","Não aplicável",IF(OR(C30="",D30=""),"Falta referência IES",IF(OR(H30="",I30=""),"Falta valor/fator",IF(B30="Validado","Validado","Por validar"))))),"Erro de controlo")</f>
        <v/>
      </c>
    </row>
    <row r="31" ht="34" customHeight="1">
      <c r="A31" s="4">
        <f>IF(COUNTA(B31:J31,L31:P31)=0,"","MAP-"&amp;TEXT(ROW()-19,"000"))</f>
        <v/>
      </c>
      <c r="B31" s="7" t="n"/>
      <c r="C31" s="7" t="n"/>
      <c r="D31" s="7" t="n"/>
      <c r="E31" s="7" t="n"/>
      <c r="F31" s="7" t="n"/>
      <c r="G31" s="7" t="n"/>
      <c r="H31" s="22" t="n"/>
      <c r="I31" s="7" t="n"/>
      <c r="J31" s="22" t="n"/>
      <c r="K31" s="23">
        <f>IF(COUNTA(B31:J31,L31:P31)=0,"",IF(OR(H31="",I31=""),"",IFERROR(H31*I31+IF(J31="",0,J31),0)))</f>
        <v/>
      </c>
      <c r="L31" s="7" t="n"/>
      <c r="M31" s="7" t="n"/>
      <c r="N31" s="7" t="n"/>
      <c r="O31" s="10" t="n"/>
      <c r="P31" s="7" t="n"/>
      <c r="Q31" s="4">
        <f>IFERROR(IF(COUNTA(B31:J31,L31:P31)=0,"",IF(B31="Não aplicável","Não aplicável",IF(OR(C31="",D31=""),"Falta referência IES",IF(OR(H31="",I31=""),"Falta valor/fator",IF(B31="Validado","Validado","Por validar"))))),"Erro de controlo")</f>
        <v/>
      </c>
    </row>
    <row r="32" ht="34" customHeight="1">
      <c r="A32" s="4">
        <f>IF(COUNTA(B32:J32,L32:P32)=0,"","MAP-"&amp;TEXT(ROW()-19,"000"))</f>
        <v/>
      </c>
      <c r="B32" s="7" t="n"/>
      <c r="C32" s="7" t="n"/>
      <c r="D32" s="7" t="n"/>
      <c r="E32" s="7" t="n"/>
      <c r="F32" s="7" t="n"/>
      <c r="G32" s="7" t="n"/>
      <c r="H32" s="22" t="n"/>
      <c r="I32" s="7" t="n"/>
      <c r="J32" s="22" t="n"/>
      <c r="K32" s="23">
        <f>IF(COUNTA(B32:J32,L32:P32)=0,"",IF(OR(H32="",I32=""),"",IFERROR(H32*I32+IF(J32="",0,J32),0)))</f>
        <v/>
      </c>
      <c r="L32" s="7" t="n"/>
      <c r="M32" s="7" t="n"/>
      <c r="N32" s="7" t="n"/>
      <c r="O32" s="10" t="n"/>
      <c r="P32" s="7" t="n"/>
      <c r="Q32" s="4">
        <f>IFERROR(IF(COUNTA(B32:J32,L32:P32)=0,"",IF(B32="Não aplicável","Não aplicável",IF(OR(C32="",D32=""),"Falta referência IES",IF(OR(H32="",I32=""),"Falta valor/fator",IF(B32="Validado","Validado","Por validar"))))),"Erro de controlo")</f>
        <v/>
      </c>
    </row>
    <row r="33" ht="34" customHeight="1">
      <c r="A33" s="4">
        <f>IF(COUNTA(B33:J33,L33:P33)=0,"","MAP-"&amp;TEXT(ROW()-19,"000"))</f>
        <v/>
      </c>
      <c r="B33" s="7" t="n"/>
      <c r="C33" s="7" t="n"/>
      <c r="D33" s="7" t="n"/>
      <c r="E33" s="7" t="n"/>
      <c r="F33" s="7" t="n"/>
      <c r="G33" s="7" t="n"/>
      <c r="H33" s="22" t="n"/>
      <c r="I33" s="7" t="n"/>
      <c r="J33" s="22" t="n"/>
      <c r="K33" s="23">
        <f>IF(COUNTA(B33:J33,L33:P33)=0,"",IF(OR(H33="",I33=""),"",IFERROR(H33*I33+IF(J33="",0,J33),0)))</f>
        <v/>
      </c>
      <c r="L33" s="7" t="n"/>
      <c r="M33" s="7" t="n"/>
      <c r="N33" s="7" t="n"/>
      <c r="O33" s="10" t="n"/>
      <c r="P33" s="7" t="n"/>
      <c r="Q33" s="4">
        <f>IFERROR(IF(COUNTA(B33:J33,L33:P33)=0,"",IF(B33="Não aplicável","Não aplicável",IF(OR(C33="",D33=""),"Falta referência IES",IF(OR(H33="",I33=""),"Falta valor/fator",IF(B33="Validado","Validado","Por validar"))))),"Erro de controlo")</f>
        <v/>
      </c>
    </row>
    <row r="34" ht="34" customHeight="1">
      <c r="A34" s="4">
        <f>IF(COUNTA(B34:J34,L34:P34)=0,"","MAP-"&amp;TEXT(ROW()-19,"000"))</f>
        <v/>
      </c>
      <c r="B34" s="7" t="n"/>
      <c r="C34" s="7" t="n"/>
      <c r="D34" s="7" t="n"/>
      <c r="E34" s="7" t="n"/>
      <c r="F34" s="7" t="n"/>
      <c r="G34" s="7" t="n"/>
      <c r="H34" s="22" t="n"/>
      <c r="I34" s="7" t="n"/>
      <c r="J34" s="22" t="n"/>
      <c r="K34" s="23">
        <f>IF(COUNTA(B34:J34,L34:P34)=0,"",IF(OR(H34="",I34=""),"",IFERROR(H34*I34+IF(J34="",0,J34),0)))</f>
        <v/>
      </c>
      <c r="L34" s="7" t="n"/>
      <c r="M34" s="7" t="n"/>
      <c r="N34" s="7" t="n"/>
      <c r="O34" s="10" t="n"/>
      <c r="P34" s="7" t="n"/>
      <c r="Q34" s="4">
        <f>IFERROR(IF(COUNTA(B34:J34,L34:P34)=0,"",IF(B34="Não aplicável","Não aplicável",IF(OR(C34="",D34=""),"Falta referência IES",IF(OR(H34="",I34=""),"Falta valor/fator",IF(B34="Validado","Validado","Por validar"))))),"Erro de controlo")</f>
        <v/>
      </c>
    </row>
    <row r="35" ht="34" customHeight="1">
      <c r="A35" s="4">
        <f>IF(COUNTA(B35:J35,L35:P35)=0,"","MAP-"&amp;TEXT(ROW()-19,"000"))</f>
        <v/>
      </c>
      <c r="B35" s="7" t="n"/>
      <c r="C35" s="7" t="n"/>
      <c r="D35" s="7" t="n"/>
      <c r="E35" s="7" t="n"/>
      <c r="F35" s="7" t="n"/>
      <c r="G35" s="7" t="n"/>
      <c r="H35" s="22" t="n"/>
      <c r="I35" s="7" t="n"/>
      <c r="J35" s="22" t="n"/>
      <c r="K35" s="23">
        <f>IF(COUNTA(B35:J35,L35:P35)=0,"",IF(OR(H35="",I35=""),"",IFERROR(H35*I35+IF(J35="",0,J35),0)))</f>
        <v/>
      </c>
      <c r="L35" s="7" t="n"/>
      <c r="M35" s="7" t="n"/>
      <c r="N35" s="7" t="n"/>
      <c r="O35" s="10" t="n"/>
      <c r="P35" s="7" t="n"/>
      <c r="Q35" s="4">
        <f>IFERROR(IF(COUNTA(B35:J35,L35:P35)=0,"",IF(B35="Não aplicável","Não aplicável",IF(OR(C35="",D35=""),"Falta referência IES",IF(OR(H35="",I35=""),"Falta valor/fator",IF(B35="Validado","Validado","Por validar"))))),"Erro de controlo")</f>
        <v/>
      </c>
    </row>
    <row r="36" ht="34" customHeight="1">
      <c r="A36" s="4">
        <f>IF(COUNTA(B36:J36,L36:P36)=0,"","MAP-"&amp;TEXT(ROW()-19,"000"))</f>
        <v/>
      </c>
      <c r="B36" s="7" t="n"/>
      <c r="C36" s="7" t="n"/>
      <c r="D36" s="7" t="n"/>
      <c r="E36" s="7" t="n"/>
      <c r="F36" s="7" t="n"/>
      <c r="G36" s="7" t="n"/>
      <c r="H36" s="22" t="n"/>
      <c r="I36" s="7" t="n"/>
      <c r="J36" s="22" t="n"/>
      <c r="K36" s="23">
        <f>IF(COUNTA(B36:J36,L36:P36)=0,"",IF(OR(H36="",I36=""),"",IFERROR(H36*I36+IF(J36="",0,J36),0)))</f>
        <v/>
      </c>
      <c r="L36" s="7" t="n"/>
      <c r="M36" s="7" t="n"/>
      <c r="N36" s="7" t="n"/>
      <c r="O36" s="10" t="n"/>
      <c r="P36" s="7" t="n"/>
      <c r="Q36" s="4">
        <f>IFERROR(IF(COUNTA(B36:J36,L36:P36)=0,"",IF(B36="Não aplicável","Não aplicável",IF(OR(C36="",D36=""),"Falta referência IES",IF(OR(H36="",I36=""),"Falta valor/fator",IF(B36="Validado","Validado","Por validar"))))),"Erro de controlo")</f>
        <v/>
      </c>
    </row>
    <row r="37" ht="34" customHeight="1">
      <c r="A37" s="4">
        <f>IF(COUNTA(B37:J37,L37:P37)=0,"","MAP-"&amp;TEXT(ROW()-19,"000"))</f>
        <v/>
      </c>
      <c r="B37" s="7" t="n"/>
      <c r="C37" s="7" t="n"/>
      <c r="D37" s="7" t="n"/>
      <c r="E37" s="7" t="n"/>
      <c r="F37" s="7" t="n"/>
      <c r="G37" s="7" t="n"/>
      <c r="H37" s="22" t="n"/>
      <c r="I37" s="7" t="n"/>
      <c r="J37" s="22" t="n"/>
      <c r="K37" s="23">
        <f>IF(COUNTA(B37:J37,L37:P37)=0,"",IF(OR(H37="",I37=""),"",IFERROR(H37*I37+IF(J37="",0,J37),0)))</f>
        <v/>
      </c>
      <c r="L37" s="7" t="n"/>
      <c r="M37" s="7" t="n"/>
      <c r="N37" s="7" t="n"/>
      <c r="O37" s="10" t="n"/>
      <c r="P37" s="7" t="n"/>
      <c r="Q37" s="4">
        <f>IFERROR(IF(COUNTA(B37:J37,L37:P37)=0,"",IF(B37="Não aplicável","Não aplicável",IF(OR(C37="",D37=""),"Falta referência IES",IF(OR(H37="",I37=""),"Falta valor/fator",IF(B37="Validado","Validado","Por validar"))))),"Erro de controlo")</f>
        <v/>
      </c>
    </row>
    <row r="38" ht="34" customHeight="1">
      <c r="A38" s="4">
        <f>IF(COUNTA(B38:J38,L38:P38)=0,"","MAP-"&amp;TEXT(ROW()-19,"000"))</f>
        <v/>
      </c>
      <c r="B38" s="7" t="n"/>
      <c r="C38" s="7" t="n"/>
      <c r="D38" s="7" t="n"/>
      <c r="E38" s="7" t="n"/>
      <c r="F38" s="7" t="n"/>
      <c r="G38" s="7" t="n"/>
      <c r="H38" s="22" t="n"/>
      <c r="I38" s="7" t="n"/>
      <c r="J38" s="22" t="n"/>
      <c r="K38" s="23">
        <f>IF(COUNTA(B38:J38,L38:P38)=0,"",IF(OR(H38="",I38=""),"",IFERROR(H38*I38+IF(J38="",0,J38),0)))</f>
        <v/>
      </c>
      <c r="L38" s="7" t="n"/>
      <c r="M38" s="7" t="n"/>
      <c r="N38" s="7" t="n"/>
      <c r="O38" s="10" t="n"/>
      <c r="P38" s="7" t="n"/>
      <c r="Q38" s="4">
        <f>IFERROR(IF(COUNTA(B38:J38,L38:P38)=0,"",IF(B38="Não aplicável","Não aplicável",IF(OR(C38="",D38=""),"Falta referência IES",IF(OR(H38="",I38=""),"Falta valor/fator",IF(B38="Validado","Validado","Por validar"))))),"Erro de controlo")</f>
        <v/>
      </c>
    </row>
    <row r="39" ht="34" customHeight="1">
      <c r="A39" s="4">
        <f>IF(COUNTA(B39:J39,L39:P39)=0,"","MAP-"&amp;TEXT(ROW()-19,"000"))</f>
        <v/>
      </c>
      <c r="B39" s="7" t="n"/>
      <c r="C39" s="7" t="n"/>
      <c r="D39" s="7" t="n"/>
      <c r="E39" s="7" t="n"/>
      <c r="F39" s="7" t="n"/>
      <c r="G39" s="7" t="n"/>
      <c r="H39" s="22" t="n"/>
      <c r="I39" s="7" t="n"/>
      <c r="J39" s="22" t="n"/>
      <c r="K39" s="23">
        <f>IF(COUNTA(B39:J39,L39:P39)=0,"",IF(OR(H39="",I39=""),"",IFERROR(H39*I39+IF(J39="",0,J39),0)))</f>
        <v/>
      </c>
      <c r="L39" s="7" t="n"/>
      <c r="M39" s="7" t="n"/>
      <c r="N39" s="7" t="n"/>
      <c r="O39" s="10" t="n"/>
      <c r="P39" s="7" t="n"/>
      <c r="Q39" s="4">
        <f>IFERROR(IF(COUNTA(B39:J39,L39:P39)=0,"",IF(B39="Não aplicável","Não aplicável",IF(OR(C39="",D39=""),"Falta referência IES",IF(OR(H39="",I39=""),"Falta valor/fator",IF(B39="Validado","Validado","Por validar"))))),"Erro de controlo")</f>
        <v/>
      </c>
    </row>
    <row r="40" ht="34" customHeight="1">
      <c r="A40" s="4">
        <f>IF(COUNTA(B40:J40,L40:P40)=0,"","MAP-"&amp;TEXT(ROW()-19,"000"))</f>
        <v/>
      </c>
      <c r="B40" s="7" t="n"/>
      <c r="C40" s="7" t="n"/>
      <c r="D40" s="7" t="n"/>
      <c r="E40" s="7" t="n"/>
      <c r="F40" s="7" t="n"/>
      <c r="G40" s="7" t="n"/>
      <c r="H40" s="22" t="n"/>
      <c r="I40" s="7" t="n"/>
      <c r="J40" s="22" t="n"/>
      <c r="K40" s="23">
        <f>IF(COUNTA(B40:J40,L40:P40)=0,"",IF(OR(H40="",I40=""),"",IFERROR(H40*I40+IF(J40="",0,J40),0)))</f>
        <v/>
      </c>
      <c r="L40" s="7" t="n"/>
      <c r="M40" s="7" t="n"/>
      <c r="N40" s="7" t="n"/>
      <c r="O40" s="10" t="n"/>
      <c r="P40" s="7" t="n"/>
      <c r="Q40" s="4">
        <f>IFERROR(IF(COUNTA(B40:J40,L40:P40)=0,"",IF(B40="Não aplicável","Não aplicável",IF(OR(C40="",D40=""),"Falta referência IES",IF(OR(H40="",I40=""),"Falta valor/fator",IF(B40="Validado","Validado","Por validar"))))),"Erro de controlo")</f>
        <v/>
      </c>
    </row>
    <row r="41" ht="34" customHeight="1">
      <c r="A41" s="4">
        <f>IF(COUNTA(B41:J41,L41:P41)=0,"","MAP-"&amp;TEXT(ROW()-19,"000"))</f>
        <v/>
      </c>
      <c r="B41" s="7" t="n"/>
      <c r="C41" s="7" t="n"/>
      <c r="D41" s="7" t="n"/>
      <c r="E41" s="7" t="n"/>
      <c r="F41" s="7" t="n"/>
      <c r="G41" s="7" t="n"/>
      <c r="H41" s="22" t="n"/>
      <c r="I41" s="7" t="n"/>
      <c r="J41" s="22" t="n"/>
      <c r="K41" s="23">
        <f>IF(COUNTA(B41:J41,L41:P41)=0,"",IF(OR(H41="",I41=""),"",IFERROR(H41*I41+IF(J41="",0,J41),0)))</f>
        <v/>
      </c>
      <c r="L41" s="7" t="n"/>
      <c r="M41" s="7" t="n"/>
      <c r="N41" s="7" t="n"/>
      <c r="O41" s="10" t="n"/>
      <c r="P41" s="7" t="n"/>
      <c r="Q41" s="4">
        <f>IFERROR(IF(COUNTA(B41:J41,L41:P41)=0,"",IF(B41="Não aplicável","Não aplicável",IF(OR(C41="",D41=""),"Falta referência IES",IF(OR(H41="",I41=""),"Falta valor/fator",IF(B41="Validado","Validado","Por validar"))))),"Erro de controlo")</f>
        <v/>
      </c>
    </row>
    <row r="42" ht="34" customHeight="1">
      <c r="A42" s="4">
        <f>IF(COUNTA(B42:J42,L42:P42)=0,"","MAP-"&amp;TEXT(ROW()-19,"000"))</f>
        <v/>
      </c>
      <c r="B42" s="7" t="n"/>
      <c r="C42" s="7" t="n"/>
      <c r="D42" s="7" t="n"/>
      <c r="E42" s="7" t="n"/>
      <c r="F42" s="7" t="n"/>
      <c r="G42" s="7" t="n"/>
      <c r="H42" s="22" t="n"/>
      <c r="I42" s="7" t="n"/>
      <c r="J42" s="22" t="n"/>
      <c r="K42" s="23">
        <f>IF(COUNTA(B42:J42,L42:P42)=0,"",IF(OR(H42="",I42=""),"",IFERROR(H42*I42+IF(J42="",0,J42),0)))</f>
        <v/>
      </c>
      <c r="L42" s="7" t="n"/>
      <c r="M42" s="7" t="n"/>
      <c r="N42" s="7" t="n"/>
      <c r="O42" s="10" t="n"/>
      <c r="P42" s="7" t="n"/>
      <c r="Q42" s="4">
        <f>IFERROR(IF(COUNTA(B42:J42,L42:P42)=0,"",IF(B42="Não aplicável","Não aplicável",IF(OR(C42="",D42=""),"Falta referência IES",IF(OR(H42="",I42=""),"Falta valor/fator",IF(B42="Validado","Validado","Por validar"))))),"Erro de controlo")</f>
        <v/>
      </c>
    </row>
    <row r="43" ht="34" customHeight="1">
      <c r="A43" s="4">
        <f>IF(COUNTA(B43:J43,L43:P43)=0,"","MAP-"&amp;TEXT(ROW()-19,"000"))</f>
        <v/>
      </c>
      <c r="B43" s="7" t="n"/>
      <c r="C43" s="7" t="n"/>
      <c r="D43" s="7" t="n"/>
      <c r="E43" s="7" t="n"/>
      <c r="F43" s="7" t="n"/>
      <c r="G43" s="7" t="n"/>
      <c r="H43" s="22" t="n"/>
      <c r="I43" s="7" t="n"/>
      <c r="J43" s="22" t="n"/>
      <c r="K43" s="23">
        <f>IF(COUNTA(B43:J43,L43:P43)=0,"",IF(OR(H43="",I43=""),"",IFERROR(H43*I43+IF(J43="",0,J43),0)))</f>
        <v/>
      </c>
      <c r="L43" s="7" t="n"/>
      <c r="M43" s="7" t="n"/>
      <c r="N43" s="7" t="n"/>
      <c r="O43" s="10" t="n"/>
      <c r="P43" s="7" t="n"/>
      <c r="Q43" s="4">
        <f>IFERROR(IF(COUNTA(B43:J43,L43:P43)=0,"",IF(B43="Não aplicável","Não aplicável",IF(OR(C43="",D43=""),"Falta referência IES",IF(OR(H43="",I43=""),"Falta valor/fator",IF(B43="Validado","Validado","Por validar"))))),"Erro de controlo")</f>
        <v/>
      </c>
    </row>
    <row r="44" ht="34" customHeight="1">
      <c r="A44" s="4">
        <f>IF(COUNTA(B44:J44,L44:P44)=0,"","MAP-"&amp;TEXT(ROW()-19,"000"))</f>
        <v/>
      </c>
      <c r="B44" s="7" t="n"/>
      <c r="C44" s="7" t="n"/>
      <c r="D44" s="7" t="n"/>
      <c r="E44" s="7" t="n"/>
      <c r="F44" s="7" t="n"/>
      <c r="G44" s="7" t="n"/>
      <c r="H44" s="22" t="n"/>
      <c r="I44" s="7" t="n"/>
      <c r="J44" s="22" t="n"/>
      <c r="K44" s="23">
        <f>IF(COUNTA(B44:J44,L44:P44)=0,"",IF(OR(H44="",I44=""),"",IFERROR(H44*I44+IF(J44="",0,J44),0)))</f>
        <v/>
      </c>
      <c r="L44" s="7" t="n"/>
      <c r="M44" s="7" t="n"/>
      <c r="N44" s="7" t="n"/>
      <c r="O44" s="10" t="n"/>
      <c r="P44" s="7" t="n"/>
      <c r="Q44" s="4">
        <f>IFERROR(IF(COUNTA(B44:J44,L44:P44)=0,"",IF(B44="Não aplicável","Não aplicável",IF(OR(C44="",D44=""),"Falta referência IES",IF(OR(H44="",I44=""),"Falta valor/fator",IF(B44="Validado","Validado","Por validar"))))),"Erro de controlo")</f>
        <v/>
      </c>
    </row>
    <row r="45" ht="34" customHeight="1">
      <c r="A45" s="4">
        <f>IF(COUNTA(B45:J45,L45:P45)=0,"","MAP-"&amp;TEXT(ROW()-19,"000"))</f>
        <v/>
      </c>
      <c r="B45" s="7" t="n"/>
      <c r="C45" s="7" t="n"/>
      <c r="D45" s="7" t="n"/>
      <c r="E45" s="7" t="n"/>
      <c r="F45" s="7" t="n"/>
      <c r="G45" s="7" t="n"/>
      <c r="H45" s="22" t="n"/>
      <c r="I45" s="7" t="n"/>
      <c r="J45" s="22" t="n"/>
      <c r="K45" s="23">
        <f>IF(COUNTA(B45:J45,L45:P45)=0,"",IF(OR(H45="",I45=""),"",IFERROR(H45*I45+IF(J45="",0,J45),0)))</f>
        <v/>
      </c>
      <c r="L45" s="7" t="n"/>
      <c r="M45" s="7" t="n"/>
      <c r="N45" s="7" t="n"/>
      <c r="O45" s="10" t="n"/>
      <c r="P45" s="7" t="n"/>
      <c r="Q45" s="4">
        <f>IFERROR(IF(COUNTA(B45:J45,L45:P45)=0,"",IF(B45="Não aplicável","Não aplicável",IF(OR(C45="",D45=""),"Falta referência IES",IF(OR(H45="",I45=""),"Falta valor/fator",IF(B45="Validado","Validado","Por validar"))))),"Erro de controlo")</f>
        <v/>
      </c>
    </row>
    <row r="46" ht="34" customHeight="1">
      <c r="A46" s="4">
        <f>IF(COUNTA(B46:J46,L46:P46)=0,"","MAP-"&amp;TEXT(ROW()-19,"000"))</f>
        <v/>
      </c>
      <c r="B46" s="7" t="n"/>
      <c r="C46" s="7" t="n"/>
      <c r="D46" s="7" t="n"/>
      <c r="E46" s="7" t="n"/>
      <c r="F46" s="7" t="n"/>
      <c r="G46" s="7" t="n"/>
      <c r="H46" s="22" t="n"/>
      <c r="I46" s="7" t="n"/>
      <c r="J46" s="22" t="n"/>
      <c r="K46" s="23">
        <f>IF(COUNTA(B46:J46,L46:P46)=0,"",IF(OR(H46="",I46=""),"",IFERROR(H46*I46+IF(J46="",0,J46),0)))</f>
        <v/>
      </c>
      <c r="L46" s="7" t="n"/>
      <c r="M46" s="7" t="n"/>
      <c r="N46" s="7" t="n"/>
      <c r="O46" s="10" t="n"/>
      <c r="P46" s="7" t="n"/>
      <c r="Q46" s="4">
        <f>IFERROR(IF(COUNTA(B46:J46,L46:P46)=0,"",IF(B46="Não aplicável","Não aplicável",IF(OR(C46="",D46=""),"Falta referência IES",IF(OR(H46="",I46=""),"Falta valor/fator",IF(B46="Validado","Validado","Por validar"))))),"Erro de controlo")</f>
        <v/>
      </c>
    </row>
    <row r="47" ht="34" customHeight="1">
      <c r="A47" s="4">
        <f>IF(COUNTA(B47:J47,L47:P47)=0,"","MAP-"&amp;TEXT(ROW()-19,"000"))</f>
        <v/>
      </c>
      <c r="B47" s="7" t="n"/>
      <c r="C47" s="7" t="n"/>
      <c r="D47" s="7" t="n"/>
      <c r="E47" s="7" t="n"/>
      <c r="F47" s="7" t="n"/>
      <c r="G47" s="7" t="n"/>
      <c r="H47" s="22" t="n"/>
      <c r="I47" s="7" t="n"/>
      <c r="J47" s="22" t="n"/>
      <c r="K47" s="23">
        <f>IF(COUNTA(B47:J47,L47:P47)=0,"",IF(OR(H47="",I47=""),"",IFERROR(H47*I47+IF(J47="",0,J47),0)))</f>
        <v/>
      </c>
      <c r="L47" s="7" t="n"/>
      <c r="M47" s="7" t="n"/>
      <c r="N47" s="7" t="n"/>
      <c r="O47" s="10" t="n"/>
      <c r="P47" s="7" t="n"/>
      <c r="Q47" s="4">
        <f>IFERROR(IF(COUNTA(B47:J47,L47:P47)=0,"",IF(B47="Não aplicável","Não aplicável",IF(OR(C47="",D47=""),"Falta referência IES",IF(OR(H47="",I47=""),"Falta valor/fator",IF(B47="Validado","Validado","Por validar"))))),"Erro de controlo")</f>
        <v/>
      </c>
    </row>
    <row r="48" ht="34" customHeight="1">
      <c r="A48" s="4">
        <f>IF(COUNTA(B48:J48,L48:P48)=0,"","MAP-"&amp;TEXT(ROW()-19,"000"))</f>
        <v/>
      </c>
      <c r="B48" s="7" t="n"/>
      <c r="C48" s="7" t="n"/>
      <c r="D48" s="7" t="n"/>
      <c r="E48" s="7" t="n"/>
      <c r="F48" s="7" t="n"/>
      <c r="G48" s="7" t="n"/>
      <c r="H48" s="22" t="n"/>
      <c r="I48" s="7" t="n"/>
      <c r="J48" s="22" t="n"/>
      <c r="K48" s="23">
        <f>IF(COUNTA(B48:J48,L48:P48)=0,"",IF(OR(H48="",I48=""),"",IFERROR(H48*I48+IF(J48="",0,J48),0)))</f>
        <v/>
      </c>
      <c r="L48" s="7" t="n"/>
      <c r="M48" s="7" t="n"/>
      <c r="N48" s="7" t="n"/>
      <c r="O48" s="10" t="n"/>
      <c r="P48" s="7" t="n"/>
      <c r="Q48" s="4">
        <f>IFERROR(IF(COUNTA(B48:J48,L48:P48)=0,"",IF(B48="Não aplicável","Não aplicável",IF(OR(C48="",D48=""),"Falta referência IES",IF(OR(H48="",I48=""),"Falta valor/fator",IF(B48="Validado","Validado","Por validar"))))),"Erro de controlo")</f>
        <v/>
      </c>
    </row>
    <row r="49" ht="34" customHeight="1">
      <c r="A49" s="4">
        <f>IF(COUNTA(B49:J49,L49:P49)=0,"","MAP-"&amp;TEXT(ROW()-19,"000"))</f>
        <v/>
      </c>
      <c r="B49" s="7" t="n"/>
      <c r="C49" s="7" t="n"/>
      <c r="D49" s="7" t="n"/>
      <c r="E49" s="7" t="n"/>
      <c r="F49" s="7" t="n"/>
      <c r="G49" s="7" t="n"/>
      <c r="H49" s="22" t="n"/>
      <c r="I49" s="7" t="n"/>
      <c r="J49" s="22" t="n"/>
      <c r="K49" s="23">
        <f>IF(COUNTA(B49:J49,L49:P49)=0,"",IF(OR(H49="",I49=""),"",IFERROR(H49*I49+IF(J49="",0,J49),0)))</f>
        <v/>
      </c>
      <c r="L49" s="7" t="n"/>
      <c r="M49" s="7" t="n"/>
      <c r="N49" s="7" t="n"/>
      <c r="O49" s="10" t="n"/>
      <c r="P49" s="7" t="n"/>
      <c r="Q49" s="4">
        <f>IFERROR(IF(COUNTA(B49:J49,L49:P49)=0,"",IF(B49="Não aplicável","Não aplicável",IF(OR(C49="",D49=""),"Falta referência IES",IF(OR(H49="",I49=""),"Falta valor/fator",IF(B49="Validado","Validado","Por validar"))))),"Erro de controlo")</f>
        <v/>
      </c>
    </row>
    <row r="50" ht="34" customHeight="1">
      <c r="A50" s="4">
        <f>IF(COUNTA(B50:J50,L50:P50)=0,"","MAP-"&amp;TEXT(ROW()-19,"000"))</f>
        <v/>
      </c>
      <c r="B50" s="7" t="n"/>
      <c r="C50" s="7" t="n"/>
      <c r="D50" s="7" t="n"/>
      <c r="E50" s="7" t="n"/>
      <c r="F50" s="7" t="n"/>
      <c r="G50" s="7" t="n"/>
      <c r="H50" s="22" t="n"/>
      <c r="I50" s="7" t="n"/>
      <c r="J50" s="22" t="n"/>
      <c r="K50" s="23">
        <f>IF(COUNTA(B50:J50,L50:P50)=0,"",IF(OR(H50="",I50=""),"",IFERROR(H50*I50+IF(J50="",0,J50),0)))</f>
        <v/>
      </c>
      <c r="L50" s="7" t="n"/>
      <c r="M50" s="7" t="n"/>
      <c r="N50" s="7" t="n"/>
      <c r="O50" s="10" t="n"/>
      <c r="P50" s="7" t="n"/>
      <c r="Q50" s="4">
        <f>IFERROR(IF(COUNTA(B50:J50,L50:P50)=0,"",IF(B50="Não aplicável","Não aplicável",IF(OR(C50="",D50=""),"Falta referência IES",IF(OR(H50="",I50=""),"Falta valor/fator",IF(B50="Validado","Validado","Por validar"))))),"Erro de controlo")</f>
        <v/>
      </c>
    </row>
    <row r="51" ht="34" customHeight="1">
      <c r="A51" s="4">
        <f>IF(COUNTA(B51:J51,L51:P51)=0,"","MAP-"&amp;TEXT(ROW()-19,"000"))</f>
        <v/>
      </c>
      <c r="B51" s="7" t="n"/>
      <c r="C51" s="7" t="n"/>
      <c r="D51" s="7" t="n"/>
      <c r="E51" s="7" t="n"/>
      <c r="F51" s="7" t="n"/>
      <c r="G51" s="7" t="n"/>
      <c r="H51" s="22" t="n"/>
      <c r="I51" s="7" t="n"/>
      <c r="J51" s="22" t="n"/>
      <c r="K51" s="23">
        <f>IF(COUNTA(B51:J51,L51:P51)=0,"",IF(OR(H51="",I51=""),"",IFERROR(H51*I51+IF(J51="",0,J51),0)))</f>
        <v/>
      </c>
      <c r="L51" s="7" t="n"/>
      <c r="M51" s="7" t="n"/>
      <c r="N51" s="7" t="n"/>
      <c r="O51" s="10" t="n"/>
      <c r="P51" s="7" t="n"/>
      <c r="Q51" s="4">
        <f>IFERROR(IF(COUNTA(B51:J51,L51:P51)=0,"",IF(B51="Não aplicável","Não aplicável",IF(OR(C51="",D51=""),"Falta referência IES",IF(OR(H51="",I51=""),"Falta valor/fator",IF(B51="Validado","Validado","Por validar"))))),"Erro de controlo")</f>
        <v/>
      </c>
    </row>
    <row r="52" ht="34" customHeight="1">
      <c r="A52" s="4">
        <f>IF(COUNTA(B52:J52,L52:P52)=0,"","MAP-"&amp;TEXT(ROW()-19,"000"))</f>
        <v/>
      </c>
      <c r="B52" s="7" t="n"/>
      <c r="C52" s="7" t="n"/>
      <c r="D52" s="7" t="n"/>
      <c r="E52" s="7" t="n"/>
      <c r="F52" s="7" t="n"/>
      <c r="G52" s="7" t="n"/>
      <c r="H52" s="22" t="n"/>
      <c r="I52" s="7" t="n"/>
      <c r="J52" s="22" t="n"/>
      <c r="K52" s="23">
        <f>IF(COUNTA(B52:J52,L52:P52)=0,"",IF(OR(H52="",I52=""),"",IFERROR(H52*I52+IF(J52="",0,J52),0)))</f>
        <v/>
      </c>
      <c r="L52" s="7" t="n"/>
      <c r="M52" s="7" t="n"/>
      <c r="N52" s="7" t="n"/>
      <c r="O52" s="10" t="n"/>
      <c r="P52" s="7" t="n"/>
      <c r="Q52" s="4">
        <f>IFERROR(IF(COUNTA(B52:J52,L52:P52)=0,"",IF(B52="Não aplicável","Não aplicável",IF(OR(C52="",D52=""),"Falta referência IES",IF(OR(H52="",I52=""),"Falta valor/fator",IF(B52="Validado","Validado","Por validar"))))),"Erro de controlo")</f>
        <v/>
      </c>
    </row>
    <row r="53" ht="34" customHeight="1">
      <c r="A53" s="4">
        <f>IF(COUNTA(B53:J53,L53:P53)=0,"","MAP-"&amp;TEXT(ROW()-19,"000"))</f>
        <v/>
      </c>
      <c r="B53" s="7" t="n"/>
      <c r="C53" s="7" t="n"/>
      <c r="D53" s="7" t="n"/>
      <c r="E53" s="7" t="n"/>
      <c r="F53" s="7" t="n"/>
      <c r="G53" s="7" t="n"/>
      <c r="H53" s="22" t="n"/>
      <c r="I53" s="7" t="n"/>
      <c r="J53" s="22" t="n"/>
      <c r="K53" s="23">
        <f>IF(COUNTA(B53:J53,L53:P53)=0,"",IF(OR(H53="",I53=""),"",IFERROR(H53*I53+IF(J53="",0,J53),0)))</f>
        <v/>
      </c>
      <c r="L53" s="7" t="n"/>
      <c r="M53" s="7" t="n"/>
      <c r="N53" s="7" t="n"/>
      <c r="O53" s="10" t="n"/>
      <c r="P53" s="7" t="n"/>
      <c r="Q53" s="4">
        <f>IFERROR(IF(COUNTA(B53:J53,L53:P53)=0,"",IF(B53="Não aplicável","Não aplicável",IF(OR(C53="",D53=""),"Falta referência IES",IF(OR(H53="",I53=""),"Falta valor/fator",IF(B53="Validado","Validado","Por validar"))))),"Erro de controlo")</f>
        <v/>
      </c>
    </row>
    <row r="54" ht="34" customHeight="1">
      <c r="A54" s="4">
        <f>IF(COUNTA(B54:J54,L54:P54)=0,"","MAP-"&amp;TEXT(ROW()-19,"000"))</f>
        <v/>
      </c>
      <c r="B54" s="7" t="n"/>
      <c r="C54" s="7" t="n"/>
      <c r="D54" s="7" t="n"/>
      <c r="E54" s="7" t="n"/>
      <c r="F54" s="7" t="n"/>
      <c r="G54" s="7" t="n"/>
      <c r="H54" s="22" t="n"/>
      <c r="I54" s="7" t="n"/>
      <c r="J54" s="22" t="n"/>
      <c r="K54" s="23">
        <f>IF(COUNTA(B54:J54,L54:P54)=0,"",IF(OR(H54="",I54=""),"",IFERROR(H54*I54+IF(J54="",0,J54),0)))</f>
        <v/>
      </c>
      <c r="L54" s="7" t="n"/>
      <c r="M54" s="7" t="n"/>
      <c r="N54" s="7" t="n"/>
      <c r="O54" s="10" t="n"/>
      <c r="P54" s="7" t="n"/>
      <c r="Q54" s="4">
        <f>IFERROR(IF(COUNTA(B54:J54,L54:P54)=0,"",IF(B54="Não aplicável","Não aplicável",IF(OR(C54="",D54=""),"Falta referência IES",IF(OR(H54="",I54=""),"Falta valor/fator",IF(B54="Validado","Validado","Por validar"))))),"Erro de controlo")</f>
        <v/>
      </c>
    </row>
    <row r="55" ht="34" customHeight="1">
      <c r="A55" s="4">
        <f>IF(COUNTA(B55:J55,L55:P55)=0,"","MAP-"&amp;TEXT(ROW()-19,"000"))</f>
        <v/>
      </c>
      <c r="B55" s="7" t="n"/>
      <c r="C55" s="7" t="n"/>
      <c r="D55" s="7" t="n"/>
      <c r="E55" s="7" t="n"/>
      <c r="F55" s="7" t="n"/>
      <c r="G55" s="7" t="n"/>
      <c r="H55" s="22" t="n"/>
      <c r="I55" s="7" t="n"/>
      <c r="J55" s="22" t="n"/>
      <c r="K55" s="23">
        <f>IF(COUNTA(B55:J55,L55:P55)=0,"",IF(OR(H55="",I55=""),"",IFERROR(H55*I55+IF(J55="",0,J55),0)))</f>
        <v/>
      </c>
      <c r="L55" s="7" t="n"/>
      <c r="M55" s="7" t="n"/>
      <c r="N55" s="7" t="n"/>
      <c r="O55" s="10" t="n"/>
      <c r="P55" s="7" t="n"/>
      <c r="Q55" s="4">
        <f>IFERROR(IF(COUNTA(B55:J55,L55:P55)=0,"",IF(B55="Não aplicável","Não aplicável",IF(OR(C55="",D55=""),"Falta referência IES",IF(OR(H55="",I55=""),"Falta valor/fator",IF(B55="Validado","Validado","Por validar"))))),"Erro de controlo")</f>
        <v/>
      </c>
    </row>
    <row r="56" ht="34" customHeight="1">
      <c r="A56" s="4">
        <f>IF(COUNTA(B56:J56,L56:P56)=0,"","MAP-"&amp;TEXT(ROW()-19,"000"))</f>
        <v/>
      </c>
      <c r="B56" s="7" t="n"/>
      <c r="C56" s="7" t="n"/>
      <c r="D56" s="7" t="n"/>
      <c r="E56" s="7" t="n"/>
      <c r="F56" s="7" t="n"/>
      <c r="G56" s="7" t="n"/>
      <c r="H56" s="22" t="n"/>
      <c r="I56" s="7" t="n"/>
      <c r="J56" s="22" t="n"/>
      <c r="K56" s="23">
        <f>IF(COUNTA(B56:J56,L56:P56)=0,"",IF(OR(H56="",I56=""),"",IFERROR(H56*I56+IF(J56="",0,J56),0)))</f>
        <v/>
      </c>
      <c r="L56" s="7" t="n"/>
      <c r="M56" s="7" t="n"/>
      <c r="N56" s="7" t="n"/>
      <c r="O56" s="10" t="n"/>
      <c r="P56" s="7" t="n"/>
      <c r="Q56" s="4">
        <f>IFERROR(IF(COUNTA(B56:J56,L56:P56)=0,"",IF(B56="Não aplicável","Não aplicável",IF(OR(C56="",D56=""),"Falta referência IES",IF(OR(H56="",I56=""),"Falta valor/fator",IF(B56="Validado","Validado","Por validar"))))),"Erro de controlo")</f>
        <v/>
      </c>
    </row>
    <row r="57" ht="34" customHeight="1">
      <c r="A57" s="4">
        <f>IF(COUNTA(B57:J57,L57:P57)=0,"","MAP-"&amp;TEXT(ROW()-19,"000"))</f>
        <v/>
      </c>
      <c r="B57" s="7" t="n"/>
      <c r="C57" s="7" t="n"/>
      <c r="D57" s="7" t="n"/>
      <c r="E57" s="7" t="n"/>
      <c r="F57" s="7" t="n"/>
      <c r="G57" s="7" t="n"/>
      <c r="H57" s="22" t="n"/>
      <c r="I57" s="7" t="n"/>
      <c r="J57" s="22" t="n"/>
      <c r="K57" s="23">
        <f>IF(COUNTA(B57:J57,L57:P57)=0,"",IF(OR(H57="",I57=""),"",IFERROR(H57*I57+IF(J57="",0,J57),0)))</f>
        <v/>
      </c>
      <c r="L57" s="7" t="n"/>
      <c r="M57" s="7" t="n"/>
      <c r="N57" s="7" t="n"/>
      <c r="O57" s="10" t="n"/>
      <c r="P57" s="7" t="n"/>
      <c r="Q57" s="4">
        <f>IFERROR(IF(COUNTA(B57:J57,L57:P57)=0,"",IF(B57="Não aplicável","Não aplicável",IF(OR(C57="",D57=""),"Falta referência IES",IF(OR(H57="",I57=""),"Falta valor/fator",IF(B57="Validado","Validado","Por validar"))))),"Erro de controlo")</f>
        <v/>
      </c>
    </row>
    <row r="58" ht="34" customHeight="1">
      <c r="A58" s="4">
        <f>IF(COUNTA(B58:J58,L58:P58)=0,"","MAP-"&amp;TEXT(ROW()-19,"000"))</f>
        <v/>
      </c>
      <c r="B58" s="7" t="n"/>
      <c r="C58" s="7" t="n"/>
      <c r="D58" s="7" t="n"/>
      <c r="E58" s="7" t="n"/>
      <c r="F58" s="7" t="n"/>
      <c r="G58" s="7" t="n"/>
      <c r="H58" s="22" t="n"/>
      <c r="I58" s="7" t="n"/>
      <c r="J58" s="22" t="n"/>
      <c r="K58" s="23">
        <f>IF(COUNTA(B58:J58,L58:P58)=0,"",IF(OR(H58="",I58=""),"",IFERROR(H58*I58+IF(J58="",0,J58),0)))</f>
        <v/>
      </c>
      <c r="L58" s="7" t="n"/>
      <c r="M58" s="7" t="n"/>
      <c r="N58" s="7" t="n"/>
      <c r="O58" s="10" t="n"/>
      <c r="P58" s="7" t="n"/>
      <c r="Q58" s="4">
        <f>IFERROR(IF(COUNTA(B58:J58,L58:P58)=0,"",IF(B58="Não aplicável","Não aplicável",IF(OR(C58="",D58=""),"Falta referência IES",IF(OR(H58="",I58=""),"Falta valor/fator",IF(B58="Validado","Validado","Por validar"))))),"Erro de controlo")</f>
        <v/>
      </c>
    </row>
    <row r="59" ht="34" customHeight="1">
      <c r="A59" s="4">
        <f>IF(COUNTA(B59:J59,L59:P59)=0,"","MAP-"&amp;TEXT(ROW()-19,"000"))</f>
        <v/>
      </c>
      <c r="B59" s="7" t="n"/>
      <c r="C59" s="7" t="n"/>
      <c r="D59" s="7" t="n"/>
      <c r="E59" s="7" t="n"/>
      <c r="F59" s="7" t="n"/>
      <c r="G59" s="7" t="n"/>
      <c r="H59" s="22" t="n"/>
      <c r="I59" s="7" t="n"/>
      <c r="J59" s="22" t="n"/>
      <c r="K59" s="23">
        <f>IF(COUNTA(B59:J59,L59:P59)=0,"",IF(OR(H59="",I59=""),"",IFERROR(H59*I59+IF(J59="",0,J59),0)))</f>
        <v/>
      </c>
      <c r="L59" s="7" t="n"/>
      <c r="M59" s="7" t="n"/>
      <c r="N59" s="7" t="n"/>
      <c r="O59" s="10" t="n"/>
      <c r="P59" s="7" t="n"/>
      <c r="Q59" s="4">
        <f>IFERROR(IF(COUNTA(B59:J59,L59:P59)=0,"",IF(B59="Não aplicável","Não aplicável",IF(OR(C59="",D59=""),"Falta referência IES",IF(OR(H59="",I59=""),"Falta valor/fator",IF(B59="Validado","Validado","Por validar"))))),"Erro de controlo")</f>
        <v/>
      </c>
    </row>
    <row r="60" ht="34" customHeight="1">
      <c r="A60" s="4">
        <f>IF(COUNTA(B60:J60,L60:P60)=0,"","MAP-"&amp;TEXT(ROW()-19,"000"))</f>
        <v/>
      </c>
      <c r="B60" s="7" t="n"/>
      <c r="C60" s="7" t="n"/>
      <c r="D60" s="7" t="n"/>
      <c r="E60" s="7" t="n"/>
      <c r="F60" s="7" t="n"/>
      <c r="G60" s="7" t="n"/>
      <c r="H60" s="22" t="n"/>
      <c r="I60" s="7" t="n"/>
      <c r="J60" s="22" t="n"/>
      <c r="K60" s="23">
        <f>IF(COUNTA(B60:J60,L60:P60)=0,"",IF(OR(H60="",I60=""),"",IFERROR(H60*I60+IF(J60="",0,J60),0)))</f>
        <v/>
      </c>
      <c r="L60" s="7" t="n"/>
      <c r="M60" s="7" t="n"/>
      <c r="N60" s="7" t="n"/>
      <c r="O60" s="10" t="n"/>
      <c r="P60" s="7" t="n"/>
      <c r="Q60" s="4">
        <f>IFERROR(IF(COUNTA(B60:J60,L60:P60)=0,"",IF(B60="Não aplicável","Não aplicável",IF(OR(C60="",D60=""),"Falta referência IES",IF(OR(H60="",I60=""),"Falta valor/fator",IF(B60="Validado","Validado","Por validar"))))),"Erro de controlo")</f>
        <v/>
      </c>
    </row>
    <row r="61" ht="34" customHeight="1">
      <c r="A61" s="4">
        <f>IF(COUNTA(B61:J61,L61:P61)=0,"","MAP-"&amp;TEXT(ROW()-19,"000"))</f>
        <v/>
      </c>
      <c r="B61" s="7" t="n"/>
      <c r="C61" s="7" t="n"/>
      <c r="D61" s="7" t="n"/>
      <c r="E61" s="7" t="n"/>
      <c r="F61" s="7" t="n"/>
      <c r="G61" s="7" t="n"/>
      <c r="H61" s="22" t="n"/>
      <c r="I61" s="7" t="n"/>
      <c r="J61" s="22" t="n"/>
      <c r="K61" s="23">
        <f>IF(COUNTA(B61:J61,L61:P61)=0,"",IF(OR(H61="",I61=""),"",IFERROR(H61*I61+IF(J61="",0,J61),0)))</f>
        <v/>
      </c>
      <c r="L61" s="7" t="n"/>
      <c r="M61" s="7" t="n"/>
      <c r="N61" s="7" t="n"/>
      <c r="O61" s="10" t="n"/>
      <c r="P61" s="7" t="n"/>
      <c r="Q61" s="4">
        <f>IFERROR(IF(COUNTA(B61:J61,L61:P61)=0,"",IF(B61="Não aplicável","Não aplicável",IF(OR(C61="",D61=""),"Falta referência IES",IF(OR(H61="",I61=""),"Falta valor/fator",IF(B61="Validado","Validado","Por validar"))))),"Erro de controlo")</f>
        <v/>
      </c>
    </row>
    <row r="62" ht="34" customHeight="1">
      <c r="A62" s="4">
        <f>IF(COUNTA(B62:J62,L62:P62)=0,"","MAP-"&amp;TEXT(ROW()-19,"000"))</f>
        <v/>
      </c>
      <c r="B62" s="7" t="n"/>
      <c r="C62" s="7" t="n"/>
      <c r="D62" s="7" t="n"/>
      <c r="E62" s="7" t="n"/>
      <c r="F62" s="7" t="n"/>
      <c r="G62" s="7" t="n"/>
      <c r="H62" s="22" t="n"/>
      <c r="I62" s="7" t="n"/>
      <c r="J62" s="22" t="n"/>
      <c r="K62" s="23">
        <f>IF(COUNTA(B62:J62,L62:P62)=0,"",IF(OR(H62="",I62=""),"",IFERROR(H62*I62+IF(J62="",0,J62),0)))</f>
        <v/>
      </c>
      <c r="L62" s="7" t="n"/>
      <c r="M62" s="7" t="n"/>
      <c r="N62" s="7" t="n"/>
      <c r="O62" s="10" t="n"/>
      <c r="P62" s="7" t="n"/>
      <c r="Q62" s="4">
        <f>IFERROR(IF(COUNTA(B62:J62,L62:P62)=0,"",IF(B62="Não aplicável","Não aplicável",IF(OR(C62="",D62=""),"Falta referência IES",IF(OR(H62="",I62=""),"Falta valor/fator",IF(B62="Validado","Validado","Por validar"))))),"Erro de controlo")</f>
        <v/>
      </c>
    </row>
    <row r="63" ht="34" customHeight="1">
      <c r="A63" s="4">
        <f>IF(COUNTA(B63:J63,L63:P63)=0,"","MAP-"&amp;TEXT(ROW()-19,"000"))</f>
        <v/>
      </c>
      <c r="B63" s="7" t="n"/>
      <c r="C63" s="7" t="n"/>
      <c r="D63" s="7" t="n"/>
      <c r="E63" s="7" t="n"/>
      <c r="F63" s="7" t="n"/>
      <c r="G63" s="7" t="n"/>
      <c r="H63" s="22" t="n"/>
      <c r="I63" s="7" t="n"/>
      <c r="J63" s="22" t="n"/>
      <c r="K63" s="23">
        <f>IF(COUNTA(B63:J63,L63:P63)=0,"",IF(OR(H63="",I63=""),"",IFERROR(H63*I63+IF(J63="",0,J63),0)))</f>
        <v/>
      </c>
      <c r="L63" s="7" t="n"/>
      <c r="M63" s="7" t="n"/>
      <c r="N63" s="7" t="n"/>
      <c r="O63" s="10" t="n"/>
      <c r="P63" s="7" t="n"/>
      <c r="Q63" s="4">
        <f>IFERROR(IF(COUNTA(B63:J63,L63:P63)=0,"",IF(B63="Não aplicável","Não aplicável",IF(OR(C63="",D63=""),"Falta referência IES",IF(OR(H63="",I63=""),"Falta valor/fator",IF(B63="Validado","Validado","Por validar"))))),"Erro de controlo")</f>
        <v/>
      </c>
    </row>
    <row r="64" ht="34" customHeight="1">
      <c r="A64" s="4">
        <f>IF(COUNTA(B64:J64,L64:P64)=0,"","MAP-"&amp;TEXT(ROW()-19,"000"))</f>
        <v/>
      </c>
      <c r="B64" s="7" t="n"/>
      <c r="C64" s="7" t="n"/>
      <c r="D64" s="7" t="n"/>
      <c r="E64" s="7" t="n"/>
      <c r="F64" s="7" t="n"/>
      <c r="G64" s="7" t="n"/>
      <c r="H64" s="22" t="n"/>
      <c r="I64" s="7" t="n"/>
      <c r="J64" s="22" t="n"/>
      <c r="K64" s="23">
        <f>IF(COUNTA(B64:J64,L64:P64)=0,"",IF(OR(H64="",I64=""),"",IFERROR(H64*I64+IF(J64="",0,J64),0)))</f>
        <v/>
      </c>
      <c r="L64" s="7" t="n"/>
      <c r="M64" s="7" t="n"/>
      <c r="N64" s="7" t="n"/>
      <c r="O64" s="10" t="n"/>
      <c r="P64" s="7" t="n"/>
      <c r="Q64" s="4">
        <f>IFERROR(IF(COUNTA(B64:J64,L64:P64)=0,"",IF(B64="Não aplicável","Não aplicável",IF(OR(C64="",D64=""),"Falta referência IES",IF(OR(H64="",I64=""),"Falta valor/fator",IF(B64="Validado","Validado","Por validar"))))),"Erro de controlo")</f>
        <v/>
      </c>
    </row>
    <row r="65" ht="34" customHeight="1">
      <c r="A65" s="4">
        <f>IF(COUNTA(B65:J65,L65:P65)=0,"","MAP-"&amp;TEXT(ROW()-19,"000"))</f>
        <v/>
      </c>
      <c r="B65" s="7" t="n"/>
      <c r="C65" s="7" t="n"/>
      <c r="D65" s="7" t="n"/>
      <c r="E65" s="7" t="n"/>
      <c r="F65" s="7" t="n"/>
      <c r="G65" s="7" t="n"/>
      <c r="H65" s="22" t="n"/>
      <c r="I65" s="7" t="n"/>
      <c r="J65" s="22" t="n"/>
      <c r="K65" s="23">
        <f>IF(COUNTA(B65:J65,L65:P65)=0,"",IF(OR(H65="",I65=""),"",IFERROR(H65*I65+IF(J65="",0,J65),0)))</f>
        <v/>
      </c>
      <c r="L65" s="7" t="n"/>
      <c r="M65" s="7" t="n"/>
      <c r="N65" s="7" t="n"/>
      <c r="O65" s="10" t="n"/>
      <c r="P65" s="7" t="n"/>
      <c r="Q65" s="4">
        <f>IFERROR(IF(COUNTA(B65:J65,L65:P65)=0,"",IF(B65="Não aplicável","Não aplicável",IF(OR(C65="",D65=""),"Falta referência IES",IF(OR(H65="",I65=""),"Falta valor/fator",IF(B65="Validado","Validado","Por validar"))))),"Erro de controlo")</f>
        <v/>
      </c>
    </row>
    <row r="66" ht="34" customHeight="1">
      <c r="A66" s="4">
        <f>IF(COUNTA(B66:J66,L66:P66)=0,"","MAP-"&amp;TEXT(ROW()-19,"000"))</f>
        <v/>
      </c>
      <c r="B66" s="7" t="n"/>
      <c r="C66" s="7" t="n"/>
      <c r="D66" s="7" t="n"/>
      <c r="E66" s="7" t="n"/>
      <c r="F66" s="7" t="n"/>
      <c r="G66" s="7" t="n"/>
      <c r="H66" s="22" t="n"/>
      <c r="I66" s="7" t="n"/>
      <c r="J66" s="22" t="n"/>
      <c r="K66" s="23">
        <f>IF(COUNTA(B66:J66,L66:P66)=0,"",IF(OR(H66="",I66=""),"",IFERROR(H66*I66+IF(J66="",0,J66),0)))</f>
        <v/>
      </c>
      <c r="L66" s="7" t="n"/>
      <c r="M66" s="7" t="n"/>
      <c r="N66" s="7" t="n"/>
      <c r="O66" s="10" t="n"/>
      <c r="P66" s="7" t="n"/>
      <c r="Q66" s="4">
        <f>IFERROR(IF(COUNTA(B66:J66,L66:P66)=0,"",IF(B66="Não aplicável","Não aplicável",IF(OR(C66="",D66=""),"Falta referência IES",IF(OR(H66="",I66=""),"Falta valor/fator",IF(B66="Validado","Validado","Por validar"))))),"Erro de controlo")</f>
        <v/>
      </c>
    </row>
    <row r="67" ht="34" customHeight="1">
      <c r="A67" s="4">
        <f>IF(COUNTA(B67:J67,L67:P67)=0,"","MAP-"&amp;TEXT(ROW()-19,"000"))</f>
        <v/>
      </c>
      <c r="B67" s="7" t="n"/>
      <c r="C67" s="7" t="n"/>
      <c r="D67" s="7" t="n"/>
      <c r="E67" s="7" t="n"/>
      <c r="F67" s="7" t="n"/>
      <c r="G67" s="7" t="n"/>
      <c r="H67" s="22" t="n"/>
      <c r="I67" s="7" t="n"/>
      <c r="J67" s="22" t="n"/>
      <c r="K67" s="23">
        <f>IF(COUNTA(B67:J67,L67:P67)=0,"",IF(OR(H67="",I67=""),"",IFERROR(H67*I67+IF(J67="",0,J67),0)))</f>
        <v/>
      </c>
      <c r="L67" s="7" t="n"/>
      <c r="M67" s="7" t="n"/>
      <c r="N67" s="7" t="n"/>
      <c r="O67" s="10" t="n"/>
      <c r="P67" s="7" t="n"/>
      <c r="Q67" s="4">
        <f>IFERROR(IF(COUNTA(B67:J67,L67:P67)=0,"",IF(B67="Não aplicável","Não aplicável",IF(OR(C67="",D67=""),"Falta referência IES",IF(OR(H67="",I67=""),"Falta valor/fator",IF(B67="Validado","Validado","Por validar"))))),"Erro de controlo")</f>
        <v/>
      </c>
    </row>
    <row r="68" ht="34" customHeight="1">
      <c r="A68" s="4">
        <f>IF(COUNTA(B68:J68,L68:P68)=0,"","MAP-"&amp;TEXT(ROW()-19,"000"))</f>
        <v/>
      </c>
      <c r="B68" s="7" t="n"/>
      <c r="C68" s="7" t="n"/>
      <c r="D68" s="7" t="n"/>
      <c r="E68" s="7" t="n"/>
      <c r="F68" s="7" t="n"/>
      <c r="G68" s="7" t="n"/>
      <c r="H68" s="22" t="n"/>
      <c r="I68" s="7" t="n"/>
      <c r="J68" s="22" t="n"/>
      <c r="K68" s="23">
        <f>IF(COUNTA(B68:J68,L68:P68)=0,"",IF(OR(H68="",I68=""),"",IFERROR(H68*I68+IF(J68="",0,J68),0)))</f>
        <v/>
      </c>
      <c r="L68" s="7" t="n"/>
      <c r="M68" s="7" t="n"/>
      <c r="N68" s="7" t="n"/>
      <c r="O68" s="10" t="n"/>
      <c r="P68" s="7" t="n"/>
      <c r="Q68" s="4">
        <f>IFERROR(IF(COUNTA(B68:J68,L68:P68)=0,"",IF(B68="Não aplicável","Não aplicável",IF(OR(C68="",D68=""),"Falta referência IES",IF(OR(H68="",I68=""),"Falta valor/fator",IF(B68="Validado","Validado","Por validar"))))),"Erro de controlo")</f>
        <v/>
      </c>
    </row>
    <row r="69" ht="34" customHeight="1">
      <c r="A69" s="4">
        <f>IF(COUNTA(B69:J69,L69:P69)=0,"","MAP-"&amp;TEXT(ROW()-19,"000"))</f>
        <v/>
      </c>
      <c r="B69" s="7" t="n"/>
      <c r="C69" s="7" t="n"/>
      <c r="D69" s="7" t="n"/>
      <c r="E69" s="7" t="n"/>
      <c r="F69" s="7" t="n"/>
      <c r="G69" s="7" t="n"/>
      <c r="H69" s="22" t="n"/>
      <c r="I69" s="7" t="n"/>
      <c r="J69" s="22" t="n"/>
      <c r="K69" s="23">
        <f>IF(COUNTA(B69:J69,L69:P69)=0,"",IF(OR(H69="",I69=""),"",IFERROR(H69*I69+IF(J69="",0,J69),0)))</f>
        <v/>
      </c>
      <c r="L69" s="7" t="n"/>
      <c r="M69" s="7" t="n"/>
      <c r="N69" s="7" t="n"/>
      <c r="O69" s="10" t="n"/>
      <c r="P69" s="7" t="n"/>
      <c r="Q69" s="4">
        <f>IFERROR(IF(COUNTA(B69:J69,L69:P69)=0,"",IF(B69="Não aplicável","Não aplicável",IF(OR(C69="",D69=""),"Falta referência IES",IF(OR(H69="",I69=""),"Falta valor/fator",IF(B69="Validado","Validado","Por validar"))))),"Erro de controlo")</f>
        <v/>
      </c>
    </row>
    <row r="70" ht="34" customHeight="1">
      <c r="A70" s="4">
        <f>IF(COUNTA(B70:J70,L70:P70)=0,"","MAP-"&amp;TEXT(ROW()-19,"000"))</f>
        <v/>
      </c>
      <c r="B70" s="7" t="n"/>
      <c r="C70" s="7" t="n"/>
      <c r="D70" s="7" t="n"/>
      <c r="E70" s="7" t="n"/>
      <c r="F70" s="7" t="n"/>
      <c r="G70" s="7" t="n"/>
      <c r="H70" s="22" t="n"/>
      <c r="I70" s="7" t="n"/>
      <c r="J70" s="22" t="n"/>
      <c r="K70" s="23">
        <f>IF(COUNTA(B70:J70,L70:P70)=0,"",IF(OR(H70="",I70=""),"",IFERROR(H70*I70+IF(J70="",0,J70),0)))</f>
        <v/>
      </c>
      <c r="L70" s="7" t="n"/>
      <c r="M70" s="7" t="n"/>
      <c r="N70" s="7" t="n"/>
      <c r="O70" s="10" t="n"/>
      <c r="P70" s="7" t="n"/>
      <c r="Q70" s="4">
        <f>IFERROR(IF(COUNTA(B70:J70,L70:P70)=0,"",IF(B70="Não aplicável","Não aplicável",IF(OR(C70="",D70=""),"Falta referência IES",IF(OR(H70="",I70=""),"Falta valor/fator",IF(B70="Validado","Validado","Por validar"))))),"Erro de controlo")</f>
        <v/>
      </c>
    </row>
    <row r="71" ht="34" customHeight="1">
      <c r="A71" s="4">
        <f>IF(COUNTA(B71:J71,L71:P71)=0,"","MAP-"&amp;TEXT(ROW()-19,"000"))</f>
        <v/>
      </c>
      <c r="B71" s="7" t="n"/>
      <c r="C71" s="7" t="n"/>
      <c r="D71" s="7" t="n"/>
      <c r="E71" s="7" t="n"/>
      <c r="F71" s="7" t="n"/>
      <c r="G71" s="7" t="n"/>
      <c r="H71" s="22" t="n"/>
      <c r="I71" s="7" t="n"/>
      <c r="J71" s="22" t="n"/>
      <c r="K71" s="23">
        <f>IF(COUNTA(B71:J71,L71:P71)=0,"",IF(OR(H71="",I71=""),"",IFERROR(H71*I71+IF(J71="",0,J71),0)))</f>
        <v/>
      </c>
      <c r="L71" s="7" t="n"/>
      <c r="M71" s="7" t="n"/>
      <c r="N71" s="7" t="n"/>
      <c r="O71" s="10" t="n"/>
      <c r="P71" s="7" t="n"/>
      <c r="Q71" s="4">
        <f>IFERROR(IF(COUNTA(B71:J71,L71:P71)=0,"",IF(B71="Não aplicável","Não aplicável",IF(OR(C71="",D71=""),"Falta referência IES",IF(OR(H71="",I71=""),"Falta valor/fator",IF(B71="Validado","Validado","Por validar"))))),"Erro de controlo")</f>
        <v/>
      </c>
    </row>
    <row r="72" ht="34" customHeight="1">
      <c r="A72" s="4">
        <f>IF(COUNTA(B72:J72,L72:P72)=0,"","MAP-"&amp;TEXT(ROW()-19,"000"))</f>
        <v/>
      </c>
      <c r="B72" s="7" t="n"/>
      <c r="C72" s="7" t="n"/>
      <c r="D72" s="7" t="n"/>
      <c r="E72" s="7" t="n"/>
      <c r="F72" s="7" t="n"/>
      <c r="G72" s="7" t="n"/>
      <c r="H72" s="22" t="n"/>
      <c r="I72" s="7" t="n"/>
      <c r="J72" s="22" t="n"/>
      <c r="K72" s="23">
        <f>IF(COUNTA(B72:J72,L72:P72)=0,"",IF(OR(H72="",I72=""),"",IFERROR(H72*I72+IF(J72="",0,J72),0)))</f>
        <v/>
      </c>
      <c r="L72" s="7" t="n"/>
      <c r="M72" s="7" t="n"/>
      <c r="N72" s="7" t="n"/>
      <c r="O72" s="10" t="n"/>
      <c r="P72" s="7" t="n"/>
      <c r="Q72" s="4">
        <f>IFERROR(IF(COUNTA(B72:J72,L72:P72)=0,"",IF(B72="Não aplicável","Não aplicável",IF(OR(C72="",D72=""),"Falta referência IES",IF(OR(H72="",I72=""),"Falta valor/fator",IF(B72="Validado","Validado","Por validar"))))),"Erro de controlo")</f>
        <v/>
      </c>
    </row>
    <row r="73" ht="34" customHeight="1">
      <c r="A73" s="4">
        <f>IF(COUNTA(B73:J73,L73:P73)=0,"","MAP-"&amp;TEXT(ROW()-19,"000"))</f>
        <v/>
      </c>
      <c r="B73" s="7" t="n"/>
      <c r="C73" s="7" t="n"/>
      <c r="D73" s="7" t="n"/>
      <c r="E73" s="7" t="n"/>
      <c r="F73" s="7" t="n"/>
      <c r="G73" s="7" t="n"/>
      <c r="H73" s="22" t="n"/>
      <c r="I73" s="7" t="n"/>
      <c r="J73" s="22" t="n"/>
      <c r="K73" s="23">
        <f>IF(COUNTA(B73:J73,L73:P73)=0,"",IF(OR(H73="",I73=""),"",IFERROR(H73*I73+IF(J73="",0,J73),0)))</f>
        <v/>
      </c>
      <c r="L73" s="7" t="n"/>
      <c r="M73" s="7" t="n"/>
      <c r="N73" s="7" t="n"/>
      <c r="O73" s="10" t="n"/>
      <c r="P73" s="7" t="n"/>
      <c r="Q73" s="4">
        <f>IFERROR(IF(COUNTA(B73:J73,L73:P73)=0,"",IF(B73="Não aplicável","Não aplicável",IF(OR(C73="",D73=""),"Falta referência IES",IF(OR(H73="",I73=""),"Falta valor/fator",IF(B73="Validado","Validado","Por validar"))))),"Erro de controlo")</f>
        <v/>
      </c>
    </row>
    <row r="74" ht="34" customHeight="1">
      <c r="A74" s="4">
        <f>IF(COUNTA(B74:J74,L74:P74)=0,"","MAP-"&amp;TEXT(ROW()-19,"000"))</f>
        <v/>
      </c>
      <c r="B74" s="7" t="n"/>
      <c r="C74" s="7" t="n"/>
      <c r="D74" s="7" t="n"/>
      <c r="E74" s="7" t="n"/>
      <c r="F74" s="7" t="n"/>
      <c r="G74" s="7" t="n"/>
      <c r="H74" s="22" t="n"/>
      <c r="I74" s="7" t="n"/>
      <c r="J74" s="22" t="n"/>
      <c r="K74" s="23">
        <f>IF(COUNTA(B74:J74,L74:P74)=0,"",IF(OR(H74="",I74=""),"",IFERROR(H74*I74+IF(J74="",0,J74),0)))</f>
        <v/>
      </c>
      <c r="L74" s="7" t="n"/>
      <c r="M74" s="7" t="n"/>
      <c r="N74" s="7" t="n"/>
      <c r="O74" s="10" t="n"/>
      <c r="P74" s="7" t="n"/>
      <c r="Q74" s="4">
        <f>IFERROR(IF(COUNTA(B74:J74,L74:P74)=0,"",IF(B74="Não aplicável","Não aplicável",IF(OR(C74="",D74=""),"Falta referência IES",IF(OR(H74="",I74=""),"Falta valor/fator",IF(B74="Validado","Validado","Por validar"))))),"Erro de controlo")</f>
        <v/>
      </c>
    </row>
    <row r="75" ht="34" customHeight="1">
      <c r="A75" s="4">
        <f>IF(COUNTA(B75:J75,L75:P75)=0,"","MAP-"&amp;TEXT(ROW()-19,"000"))</f>
        <v/>
      </c>
      <c r="B75" s="7" t="n"/>
      <c r="C75" s="7" t="n"/>
      <c r="D75" s="7" t="n"/>
      <c r="E75" s="7" t="n"/>
      <c r="F75" s="7" t="n"/>
      <c r="G75" s="7" t="n"/>
      <c r="H75" s="22" t="n"/>
      <c r="I75" s="7" t="n"/>
      <c r="J75" s="22" t="n"/>
      <c r="K75" s="23">
        <f>IF(COUNTA(B75:J75,L75:P75)=0,"",IF(OR(H75="",I75=""),"",IFERROR(H75*I75+IF(J75="",0,J75),0)))</f>
        <v/>
      </c>
      <c r="L75" s="7" t="n"/>
      <c r="M75" s="7" t="n"/>
      <c r="N75" s="7" t="n"/>
      <c r="O75" s="10" t="n"/>
      <c r="P75" s="7" t="n"/>
      <c r="Q75" s="4">
        <f>IFERROR(IF(COUNTA(B75:J75,L75:P75)=0,"",IF(B75="Não aplicável","Não aplicável",IF(OR(C75="",D75=""),"Falta referência IES",IF(OR(H75="",I75=""),"Falta valor/fator",IF(B75="Validado","Validado","Por validar"))))),"Erro de controlo")</f>
        <v/>
      </c>
    </row>
    <row r="76" ht="34" customHeight="1">
      <c r="A76" s="4">
        <f>IF(COUNTA(B76:J76,L76:P76)=0,"","MAP-"&amp;TEXT(ROW()-19,"000"))</f>
        <v/>
      </c>
      <c r="B76" s="7" t="n"/>
      <c r="C76" s="7" t="n"/>
      <c r="D76" s="7" t="n"/>
      <c r="E76" s="7" t="n"/>
      <c r="F76" s="7" t="n"/>
      <c r="G76" s="7" t="n"/>
      <c r="H76" s="22" t="n"/>
      <c r="I76" s="7" t="n"/>
      <c r="J76" s="22" t="n"/>
      <c r="K76" s="23">
        <f>IF(COUNTA(B76:J76,L76:P76)=0,"",IF(OR(H76="",I76=""),"",IFERROR(H76*I76+IF(J76="",0,J76),0)))</f>
        <v/>
      </c>
      <c r="L76" s="7" t="n"/>
      <c r="M76" s="7" t="n"/>
      <c r="N76" s="7" t="n"/>
      <c r="O76" s="10" t="n"/>
      <c r="P76" s="7" t="n"/>
      <c r="Q76" s="4">
        <f>IFERROR(IF(COUNTA(B76:J76,L76:P76)=0,"",IF(B76="Não aplicável","Não aplicável",IF(OR(C76="",D76=""),"Falta referência IES",IF(OR(H76="",I76=""),"Falta valor/fator",IF(B76="Validado","Validado","Por validar"))))),"Erro de controlo")</f>
        <v/>
      </c>
    </row>
    <row r="77" ht="34" customHeight="1">
      <c r="A77" s="4">
        <f>IF(COUNTA(B77:J77,L77:P77)=0,"","MAP-"&amp;TEXT(ROW()-19,"000"))</f>
        <v/>
      </c>
      <c r="B77" s="7" t="n"/>
      <c r="C77" s="7" t="n"/>
      <c r="D77" s="7" t="n"/>
      <c r="E77" s="7" t="n"/>
      <c r="F77" s="7" t="n"/>
      <c r="G77" s="7" t="n"/>
      <c r="H77" s="22" t="n"/>
      <c r="I77" s="7" t="n"/>
      <c r="J77" s="22" t="n"/>
      <c r="K77" s="23">
        <f>IF(COUNTA(B77:J77,L77:P77)=0,"",IF(OR(H77="",I77=""),"",IFERROR(H77*I77+IF(J77="",0,J77),0)))</f>
        <v/>
      </c>
      <c r="L77" s="7" t="n"/>
      <c r="M77" s="7" t="n"/>
      <c r="N77" s="7" t="n"/>
      <c r="O77" s="10" t="n"/>
      <c r="P77" s="7" t="n"/>
      <c r="Q77" s="4">
        <f>IFERROR(IF(COUNTA(B77:J77,L77:P77)=0,"",IF(B77="Não aplicável","Não aplicável",IF(OR(C77="",D77=""),"Falta referência IES",IF(OR(H77="",I77=""),"Falta valor/fator",IF(B77="Validado","Validado","Por validar"))))),"Erro de controlo")</f>
        <v/>
      </c>
    </row>
    <row r="78" ht="34" customHeight="1">
      <c r="A78" s="4">
        <f>IF(COUNTA(B78:J78,L78:P78)=0,"","MAP-"&amp;TEXT(ROW()-19,"000"))</f>
        <v/>
      </c>
      <c r="B78" s="7" t="n"/>
      <c r="C78" s="7" t="n"/>
      <c r="D78" s="7" t="n"/>
      <c r="E78" s="7" t="n"/>
      <c r="F78" s="7" t="n"/>
      <c r="G78" s="7" t="n"/>
      <c r="H78" s="22" t="n"/>
      <c r="I78" s="7" t="n"/>
      <c r="J78" s="22" t="n"/>
      <c r="K78" s="23">
        <f>IF(COUNTA(B78:J78,L78:P78)=0,"",IF(OR(H78="",I78=""),"",IFERROR(H78*I78+IF(J78="",0,J78),0)))</f>
        <v/>
      </c>
      <c r="L78" s="7" t="n"/>
      <c r="M78" s="7" t="n"/>
      <c r="N78" s="7" t="n"/>
      <c r="O78" s="10" t="n"/>
      <c r="P78" s="7" t="n"/>
      <c r="Q78" s="4">
        <f>IFERROR(IF(COUNTA(B78:J78,L78:P78)=0,"",IF(B78="Não aplicável","Não aplicável",IF(OR(C78="",D78=""),"Falta referência IES",IF(OR(H78="",I78=""),"Falta valor/fator",IF(B78="Validado","Validado","Por validar"))))),"Erro de controlo")</f>
        <v/>
      </c>
    </row>
    <row r="79" ht="34" customHeight="1">
      <c r="A79" s="4">
        <f>IF(COUNTA(B79:J79,L79:P79)=0,"","MAP-"&amp;TEXT(ROW()-19,"000"))</f>
        <v/>
      </c>
      <c r="B79" s="7" t="n"/>
      <c r="C79" s="7" t="n"/>
      <c r="D79" s="7" t="n"/>
      <c r="E79" s="7" t="n"/>
      <c r="F79" s="7" t="n"/>
      <c r="G79" s="7" t="n"/>
      <c r="H79" s="22" t="n"/>
      <c r="I79" s="7" t="n"/>
      <c r="J79" s="22" t="n"/>
      <c r="K79" s="23">
        <f>IF(COUNTA(B79:J79,L79:P79)=0,"",IF(OR(H79="",I79=""),"",IFERROR(H79*I79+IF(J79="",0,J79),0)))</f>
        <v/>
      </c>
      <c r="L79" s="7" t="n"/>
      <c r="M79" s="7" t="n"/>
      <c r="N79" s="7" t="n"/>
      <c r="O79" s="10" t="n"/>
      <c r="P79" s="7" t="n"/>
      <c r="Q79" s="4">
        <f>IFERROR(IF(COUNTA(B79:J79,L79:P79)=0,"",IF(B79="Não aplicável","Não aplicável",IF(OR(C79="",D79=""),"Falta referência IES",IF(OR(H79="",I79=""),"Falta valor/fator",IF(B79="Validado","Validado","Por validar"))))),"Erro de controlo")</f>
        <v/>
      </c>
    </row>
    <row r="80" ht="34" customHeight="1">
      <c r="A80" s="4">
        <f>IF(COUNTA(B80:J80,L80:P80)=0,"","MAP-"&amp;TEXT(ROW()-19,"000"))</f>
        <v/>
      </c>
      <c r="B80" s="7" t="n"/>
      <c r="C80" s="7" t="n"/>
      <c r="D80" s="7" t="n"/>
      <c r="E80" s="7" t="n"/>
      <c r="F80" s="7" t="n"/>
      <c r="G80" s="7" t="n"/>
      <c r="H80" s="22" t="n"/>
      <c r="I80" s="7" t="n"/>
      <c r="J80" s="22" t="n"/>
      <c r="K80" s="23">
        <f>IF(COUNTA(B80:J80,L80:P80)=0,"",IF(OR(H80="",I80=""),"",IFERROR(H80*I80+IF(J80="",0,J80),0)))</f>
        <v/>
      </c>
      <c r="L80" s="7" t="n"/>
      <c r="M80" s="7" t="n"/>
      <c r="N80" s="7" t="n"/>
      <c r="O80" s="10" t="n"/>
      <c r="P80" s="7" t="n"/>
      <c r="Q80" s="4">
        <f>IFERROR(IF(COUNTA(B80:J80,L80:P80)=0,"",IF(B80="Não aplicável","Não aplicável",IF(OR(C80="",D80=""),"Falta referência IES",IF(OR(H80="",I80=""),"Falta valor/fator",IF(B80="Validado","Validado","Por validar"))))),"Erro de controlo")</f>
        <v/>
      </c>
    </row>
    <row r="81" ht="34" customHeight="1">
      <c r="A81" s="4">
        <f>IF(COUNTA(B81:J81,L81:P81)=0,"","MAP-"&amp;TEXT(ROW()-19,"000"))</f>
        <v/>
      </c>
      <c r="B81" s="7" t="n"/>
      <c r="C81" s="7" t="n"/>
      <c r="D81" s="7" t="n"/>
      <c r="E81" s="7" t="n"/>
      <c r="F81" s="7" t="n"/>
      <c r="G81" s="7" t="n"/>
      <c r="H81" s="22" t="n"/>
      <c r="I81" s="7" t="n"/>
      <c r="J81" s="22" t="n"/>
      <c r="K81" s="23">
        <f>IF(COUNTA(B81:J81,L81:P81)=0,"",IF(OR(H81="",I81=""),"",IFERROR(H81*I81+IF(J81="",0,J81),0)))</f>
        <v/>
      </c>
      <c r="L81" s="7" t="n"/>
      <c r="M81" s="7" t="n"/>
      <c r="N81" s="7" t="n"/>
      <c r="O81" s="10" t="n"/>
      <c r="P81" s="7" t="n"/>
      <c r="Q81" s="4">
        <f>IFERROR(IF(COUNTA(B81:J81,L81:P81)=0,"",IF(B81="Não aplicável","Não aplicável",IF(OR(C81="",D81=""),"Falta referência IES",IF(OR(H81="",I81=""),"Falta valor/fator",IF(B81="Validado","Validado","Por validar"))))),"Erro de controlo")</f>
        <v/>
      </c>
    </row>
    <row r="82" ht="34" customHeight="1">
      <c r="A82" s="4">
        <f>IF(COUNTA(B82:J82,L82:P82)=0,"","MAP-"&amp;TEXT(ROW()-19,"000"))</f>
        <v/>
      </c>
      <c r="B82" s="7" t="n"/>
      <c r="C82" s="7" t="n"/>
      <c r="D82" s="7" t="n"/>
      <c r="E82" s="7" t="n"/>
      <c r="F82" s="7" t="n"/>
      <c r="G82" s="7" t="n"/>
      <c r="H82" s="22" t="n"/>
      <c r="I82" s="7" t="n"/>
      <c r="J82" s="22" t="n"/>
      <c r="K82" s="23">
        <f>IF(COUNTA(B82:J82,L82:P82)=0,"",IF(OR(H82="",I82=""),"",IFERROR(H82*I82+IF(J82="",0,J82),0)))</f>
        <v/>
      </c>
      <c r="L82" s="7" t="n"/>
      <c r="M82" s="7" t="n"/>
      <c r="N82" s="7" t="n"/>
      <c r="O82" s="10" t="n"/>
      <c r="P82" s="7" t="n"/>
      <c r="Q82" s="4">
        <f>IFERROR(IF(COUNTA(B82:J82,L82:P82)=0,"",IF(B82="Não aplicável","Não aplicável",IF(OR(C82="",D82=""),"Falta referência IES",IF(OR(H82="",I82=""),"Falta valor/fator",IF(B82="Validado","Validado","Por validar"))))),"Erro de controlo")</f>
        <v/>
      </c>
    </row>
    <row r="83" ht="34" customHeight="1">
      <c r="A83" s="4">
        <f>IF(COUNTA(B83:J83,L83:P83)=0,"","MAP-"&amp;TEXT(ROW()-19,"000"))</f>
        <v/>
      </c>
      <c r="B83" s="7" t="n"/>
      <c r="C83" s="7" t="n"/>
      <c r="D83" s="7" t="n"/>
      <c r="E83" s="7" t="n"/>
      <c r="F83" s="7" t="n"/>
      <c r="G83" s="7" t="n"/>
      <c r="H83" s="22" t="n"/>
      <c r="I83" s="7" t="n"/>
      <c r="J83" s="22" t="n"/>
      <c r="K83" s="23">
        <f>IF(COUNTA(B83:J83,L83:P83)=0,"",IF(OR(H83="",I83=""),"",IFERROR(H83*I83+IF(J83="",0,J83),0)))</f>
        <v/>
      </c>
      <c r="L83" s="7" t="n"/>
      <c r="M83" s="7" t="n"/>
      <c r="N83" s="7" t="n"/>
      <c r="O83" s="10" t="n"/>
      <c r="P83" s="7" t="n"/>
      <c r="Q83" s="4">
        <f>IFERROR(IF(COUNTA(B83:J83,L83:P83)=0,"",IF(B83="Não aplicável","Não aplicável",IF(OR(C83="",D83=""),"Falta referência IES",IF(OR(H83="",I83=""),"Falta valor/fator",IF(B83="Validado","Validado","Por validar"))))),"Erro de controlo")</f>
        <v/>
      </c>
    </row>
    <row r="84" ht="34" customHeight="1">
      <c r="A84" s="4">
        <f>IF(COUNTA(B84:J84,L84:P84)=0,"","MAP-"&amp;TEXT(ROW()-19,"000"))</f>
        <v/>
      </c>
      <c r="B84" s="7" t="n"/>
      <c r="C84" s="7" t="n"/>
      <c r="D84" s="7" t="n"/>
      <c r="E84" s="7" t="n"/>
      <c r="F84" s="7" t="n"/>
      <c r="G84" s="7" t="n"/>
      <c r="H84" s="22" t="n"/>
      <c r="I84" s="7" t="n"/>
      <c r="J84" s="22" t="n"/>
      <c r="K84" s="23">
        <f>IF(COUNTA(B84:J84,L84:P84)=0,"",IF(OR(H84="",I84=""),"",IFERROR(H84*I84+IF(J84="",0,J84),0)))</f>
        <v/>
      </c>
      <c r="L84" s="7" t="n"/>
      <c r="M84" s="7" t="n"/>
      <c r="N84" s="7" t="n"/>
      <c r="O84" s="10" t="n"/>
      <c r="P84" s="7" t="n"/>
      <c r="Q84" s="4">
        <f>IFERROR(IF(COUNTA(B84:J84,L84:P84)=0,"",IF(B84="Não aplicável","Não aplicável",IF(OR(C84="",D84=""),"Falta referência IES",IF(OR(H84="",I84=""),"Falta valor/fator",IF(B84="Validado","Validado","Por validar"))))),"Erro de controlo")</f>
        <v/>
      </c>
    </row>
    <row r="85" ht="34" customHeight="1">
      <c r="A85" s="4">
        <f>IF(COUNTA(B85:J85,L85:P85)=0,"","MAP-"&amp;TEXT(ROW()-19,"000"))</f>
        <v/>
      </c>
      <c r="B85" s="7" t="n"/>
      <c r="C85" s="7" t="n"/>
      <c r="D85" s="7" t="n"/>
      <c r="E85" s="7" t="n"/>
      <c r="F85" s="7" t="n"/>
      <c r="G85" s="7" t="n"/>
      <c r="H85" s="22" t="n"/>
      <c r="I85" s="7" t="n"/>
      <c r="J85" s="22" t="n"/>
      <c r="K85" s="23">
        <f>IF(COUNTA(B85:J85,L85:P85)=0,"",IF(OR(H85="",I85=""),"",IFERROR(H85*I85+IF(J85="",0,J85),0)))</f>
        <v/>
      </c>
      <c r="L85" s="7" t="n"/>
      <c r="M85" s="7" t="n"/>
      <c r="N85" s="7" t="n"/>
      <c r="O85" s="10" t="n"/>
      <c r="P85" s="7" t="n"/>
      <c r="Q85" s="4">
        <f>IFERROR(IF(COUNTA(B85:J85,L85:P85)=0,"",IF(B85="Não aplicável","Não aplicável",IF(OR(C85="",D85=""),"Falta referência IES",IF(OR(H85="",I85=""),"Falta valor/fator",IF(B85="Validado","Validado","Por validar"))))),"Erro de controlo")</f>
        <v/>
      </c>
    </row>
    <row r="86" ht="34" customHeight="1">
      <c r="A86" s="4">
        <f>IF(COUNTA(B86:J86,L86:P86)=0,"","MAP-"&amp;TEXT(ROW()-19,"000"))</f>
        <v/>
      </c>
      <c r="B86" s="7" t="n"/>
      <c r="C86" s="7" t="n"/>
      <c r="D86" s="7" t="n"/>
      <c r="E86" s="7" t="n"/>
      <c r="F86" s="7" t="n"/>
      <c r="G86" s="7" t="n"/>
      <c r="H86" s="22" t="n"/>
      <c r="I86" s="7" t="n"/>
      <c r="J86" s="22" t="n"/>
      <c r="K86" s="23">
        <f>IF(COUNTA(B86:J86,L86:P86)=0,"",IF(OR(H86="",I86=""),"",IFERROR(H86*I86+IF(J86="",0,J86),0)))</f>
        <v/>
      </c>
      <c r="L86" s="7" t="n"/>
      <c r="M86" s="7" t="n"/>
      <c r="N86" s="7" t="n"/>
      <c r="O86" s="10" t="n"/>
      <c r="P86" s="7" t="n"/>
      <c r="Q86" s="4">
        <f>IFERROR(IF(COUNTA(B86:J86,L86:P86)=0,"",IF(B86="Não aplicável","Não aplicável",IF(OR(C86="",D86=""),"Falta referência IES",IF(OR(H86="",I86=""),"Falta valor/fator",IF(B86="Validado","Validado","Por validar"))))),"Erro de controlo")</f>
        <v/>
      </c>
    </row>
    <row r="87" ht="34" customHeight="1">
      <c r="A87" s="4">
        <f>IF(COUNTA(B87:J87,L87:P87)=0,"","MAP-"&amp;TEXT(ROW()-19,"000"))</f>
        <v/>
      </c>
      <c r="B87" s="7" t="n"/>
      <c r="C87" s="7" t="n"/>
      <c r="D87" s="7" t="n"/>
      <c r="E87" s="7" t="n"/>
      <c r="F87" s="7" t="n"/>
      <c r="G87" s="7" t="n"/>
      <c r="H87" s="22" t="n"/>
      <c r="I87" s="7" t="n"/>
      <c r="J87" s="22" t="n"/>
      <c r="K87" s="23">
        <f>IF(COUNTA(B87:J87,L87:P87)=0,"",IF(OR(H87="",I87=""),"",IFERROR(H87*I87+IF(J87="",0,J87),0)))</f>
        <v/>
      </c>
      <c r="L87" s="7" t="n"/>
      <c r="M87" s="7" t="n"/>
      <c r="N87" s="7" t="n"/>
      <c r="O87" s="10" t="n"/>
      <c r="P87" s="7" t="n"/>
      <c r="Q87" s="4">
        <f>IFERROR(IF(COUNTA(B87:J87,L87:P87)=0,"",IF(B87="Não aplicável","Não aplicável",IF(OR(C87="",D87=""),"Falta referência IES",IF(OR(H87="",I87=""),"Falta valor/fator",IF(B87="Validado","Validado","Por validar"))))),"Erro de controlo")</f>
        <v/>
      </c>
    </row>
    <row r="88" ht="34" customHeight="1">
      <c r="A88" s="4">
        <f>IF(COUNTA(B88:J88,L88:P88)=0,"","MAP-"&amp;TEXT(ROW()-19,"000"))</f>
        <v/>
      </c>
      <c r="B88" s="7" t="n"/>
      <c r="C88" s="7" t="n"/>
      <c r="D88" s="7" t="n"/>
      <c r="E88" s="7" t="n"/>
      <c r="F88" s="7" t="n"/>
      <c r="G88" s="7" t="n"/>
      <c r="H88" s="22" t="n"/>
      <c r="I88" s="7" t="n"/>
      <c r="J88" s="22" t="n"/>
      <c r="K88" s="23">
        <f>IF(COUNTA(B88:J88,L88:P88)=0,"",IF(OR(H88="",I88=""),"",IFERROR(H88*I88+IF(J88="",0,J88),0)))</f>
        <v/>
      </c>
      <c r="L88" s="7" t="n"/>
      <c r="M88" s="7" t="n"/>
      <c r="N88" s="7" t="n"/>
      <c r="O88" s="10" t="n"/>
      <c r="P88" s="7" t="n"/>
      <c r="Q88" s="4">
        <f>IFERROR(IF(COUNTA(B88:J88,L88:P88)=0,"",IF(B88="Não aplicável","Não aplicável",IF(OR(C88="",D88=""),"Falta referência IES",IF(OR(H88="",I88=""),"Falta valor/fator",IF(B88="Validado","Validado","Por validar"))))),"Erro de controlo")</f>
        <v/>
      </c>
    </row>
    <row r="89" ht="34" customHeight="1">
      <c r="A89" s="4">
        <f>IF(COUNTA(B89:J89,L89:P89)=0,"","MAP-"&amp;TEXT(ROW()-19,"000"))</f>
        <v/>
      </c>
      <c r="B89" s="7" t="n"/>
      <c r="C89" s="7" t="n"/>
      <c r="D89" s="7" t="n"/>
      <c r="E89" s="7" t="n"/>
      <c r="F89" s="7" t="n"/>
      <c r="G89" s="7" t="n"/>
      <c r="H89" s="22" t="n"/>
      <c r="I89" s="7" t="n"/>
      <c r="J89" s="22" t="n"/>
      <c r="K89" s="23">
        <f>IF(COUNTA(B89:J89,L89:P89)=0,"",IF(OR(H89="",I89=""),"",IFERROR(H89*I89+IF(J89="",0,J89),0)))</f>
        <v/>
      </c>
      <c r="L89" s="7" t="n"/>
      <c r="M89" s="7" t="n"/>
      <c r="N89" s="7" t="n"/>
      <c r="O89" s="10" t="n"/>
      <c r="P89" s="7" t="n"/>
      <c r="Q89" s="4">
        <f>IFERROR(IF(COUNTA(B89:J89,L89:P89)=0,"",IF(B89="Não aplicável","Não aplicável",IF(OR(C89="",D89=""),"Falta referência IES",IF(OR(H89="",I89=""),"Falta valor/fator",IF(B89="Validado","Validado","Por validar"))))),"Erro de controlo")</f>
        <v/>
      </c>
    </row>
    <row r="90" ht="34" customHeight="1">
      <c r="A90" s="4">
        <f>IF(COUNTA(B90:J90,L90:P90)=0,"","MAP-"&amp;TEXT(ROW()-19,"000"))</f>
        <v/>
      </c>
      <c r="B90" s="7" t="n"/>
      <c r="C90" s="7" t="n"/>
      <c r="D90" s="7" t="n"/>
      <c r="E90" s="7" t="n"/>
      <c r="F90" s="7" t="n"/>
      <c r="G90" s="7" t="n"/>
      <c r="H90" s="22" t="n"/>
      <c r="I90" s="7" t="n"/>
      <c r="J90" s="22" t="n"/>
      <c r="K90" s="23">
        <f>IF(COUNTA(B90:J90,L90:P90)=0,"",IF(OR(H90="",I90=""),"",IFERROR(H90*I90+IF(J90="",0,J90),0)))</f>
        <v/>
      </c>
      <c r="L90" s="7" t="n"/>
      <c r="M90" s="7" t="n"/>
      <c r="N90" s="7" t="n"/>
      <c r="O90" s="10" t="n"/>
      <c r="P90" s="7" t="n"/>
      <c r="Q90" s="4">
        <f>IFERROR(IF(COUNTA(B90:J90,L90:P90)=0,"",IF(B90="Não aplicável","Não aplicável",IF(OR(C90="",D90=""),"Falta referência IES",IF(OR(H90="",I90=""),"Falta valor/fator",IF(B90="Validado","Validado","Por validar"))))),"Erro de controlo")</f>
        <v/>
      </c>
    </row>
    <row r="91" ht="34" customHeight="1">
      <c r="A91" s="4">
        <f>IF(COUNTA(B91:J91,L91:P91)=0,"","MAP-"&amp;TEXT(ROW()-19,"000"))</f>
        <v/>
      </c>
      <c r="B91" s="7" t="n"/>
      <c r="C91" s="7" t="n"/>
      <c r="D91" s="7" t="n"/>
      <c r="E91" s="7" t="n"/>
      <c r="F91" s="7" t="n"/>
      <c r="G91" s="7" t="n"/>
      <c r="H91" s="22" t="n"/>
      <c r="I91" s="7" t="n"/>
      <c r="J91" s="22" t="n"/>
      <c r="K91" s="23">
        <f>IF(COUNTA(B91:J91,L91:P91)=0,"",IF(OR(H91="",I91=""),"",IFERROR(H91*I91+IF(J91="",0,J91),0)))</f>
        <v/>
      </c>
      <c r="L91" s="7" t="n"/>
      <c r="M91" s="7" t="n"/>
      <c r="N91" s="7" t="n"/>
      <c r="O91" s="10" t="n"/>
      <c r="P91" s="7" t="n"/>
      <c r="Q91" s="4">
        <f>IFERROR(IF(COUNTA(B91:J91,L91:P91)=0,"",IF(B91="Não aplicável","Não aplicável",IF(OR(C91="",D91=""),"Falta referência IES",IF(OR(H91="",I91=""),"Falta valor/fator",IF(B91="Validado","Validado","Por validar"))))),"Erro de controlo")</f>
        <v/>
      </c>
    </row>
    <row r="92" ht="34" customHeight="1">
      <c r="A92" s="4">
        <f>IF(COUNTA(B92:J92,L92:P92)=0,"","MAP-"&amp;TEXT(ROW()-19,"000"))</f>
        <v/>
      </c>
      <c r="B92" s="7" t="n"/>
      <c r="C92" s="7" t="n"/>
      <c r="D92" s="7" t="n"/>
      <c r="E92" s="7" t="n"/>
      <c r="F92" s="7" t="n"/>
      <c r="G92" s="7" t="n"/>
      <c r="H92" s="22" t="n"/>
      <c r="I92" s="7" t="n"/>
      <c r="J92" s="22" t="n"/>
      <c r="K92" s="23">
        <f>IF(COUNTA(B92:J92,L92:P92)=0,"",IF(OR(H92="",I92=""),"",IFERROR(H92*I92+IF(J92="",0,J92),0)))</f>
        <v/>
      </c>
      <c r="L92" s="7" t="n"/>
      <c r="M92" s="7" t="n"/>
      <c r="N92" s="7" t="n"/>
      <c r="O92" s="10" t="n"/>
      <c r="P92" s="7" t="n"/>
      <c r="Q92" s="4">
        <f>IFERROR(IF(COUNTA(B92:J92,L92:P92)=0,"",IF(B92="Não aplicável","Não aplicável",IF(OR(C92="",D92=""),"Falta referência IES",IF(OR(H92="",I92=""),"Falta valor/fator",IF(B92="Validado","Validado","Por validar"))))),"Erro de controlo")</f>
        <v/>
      </c>
    </row>
    <row r="93" ht="34" customHeight="1">
      <c r="A93" s="4">
        <f>IF(COUNTA(B93:J93,L93:P93)=0,"","MAP-"&amp;TEXT(ROW()-19,"000"))</f>
        <v/>
      </c>
      <c r="B93" s="7" t="n"/>
      <c r="C93" s="7" t="n"/>
      <c r="D93" s="7" t="n"/>
      <c r="E93" s="7" t="n"/>
      <c r="F93" s="7" t="n"/>
      <c r="G93" s="7" t="n"/>
      <c r="H93" s="22" t="n"/>
      <c r="I93" s="7" t="n"/>
      <c r="J93" s="22" t="n"/>
      <c r="K93" s="23">
        <f>IF(COUNTA(B93:J93,L93:P93)=0,"",IF(OR(H93="",I93=""),"",IFERROR(H93*I93+IF(J93="",0,J93),0)))</f>
        <v/>
      </c>
      <c r="L93" s="7" t="n"/>
      <c r="M93" s="7" t="n"/>
      <c r="N93" s="7" t="n"/>
      <c r="O93" s="10" t="n"/>
      <c r="P93" s="7" t="n"/>
      <c r="Q93" s="4">
        <f>IFERROR(IF(COUNTA(B93:J93,L93:P93)=0,"",IF(B93="Não aplicável","Não aplicável",IF(OR(C93="",D93=""),"Falta referência IES",IF(OR(H93="",I93=""),"Falta valor/fator",IF(B93="Validado","Validado","Por validar"))))),"Erro de controlo")</f>
        <v/>
      </c>
    </row>
    <row r="94" ht="34" customHeight="1">
      <c r="A94" s="4">
        <f>IF(COUNTA(B94:J94,L94:P94)=0,"","MAP-"&amp;TEXT(ROW()-19,"000"))</f>
        <v/>
      </c>
      <c r="B94" s="7" t="n"/>
      <c r="C94" s="7" t="n"/>
      <c r="D94" s="7" t="n"/>
      <c r="E94" s="7" t="n"/>
      <c r="F94" s="7" t="n"/>
      <c r="G94" s="7" t="n"/>
      <c r="H94" s="22" t="n"/>
      <c r="I94" s="7" t="n"/>
      <c r="J94" s="22" t="n"/>
      <c r="K94" s="23">
        <f>IF(COUNTA(B94:J94,L94:P94)=0,"",IF(OR(H94="",I94=""),"",IFERROR(H94*I94+IF(J94="",0,J94),0)))</f>
        <v/>
      </c>
      <c r="L94" s="7" t="n"/>
      <c r="M94" s="7" t="n"/>
      <c r="N94" s="7" t="n"/>
      <c r="O94" s="10" t="n"/>
      <c r="P94" s="7" t="n"/>
      <c r="Q94" s="4">
        <f>IFERROR(IF(COUNTA(B94:J94,L94:P94)=0,"",IF(B94="Não aplicável","Não aplicável",IF(OR(C94="",D94=""),"Falta referência IES",IF(OR(H94="",I94=""),"Falta valor/fator",IF(B94="Validado","Validado","Por validar"))))),"Erro de controlo")</f>
        <v/>
      </c>
    </row>
    <row r="95" ht="34" customHeight="1">
      <c r="A95" s="4">
        <f>IF(COUNTA(B95:J95,L95:P95)=0,"","MAP-"&amp;TEXT(ROW()-19,"000"))</f>
        <v/>
      </c>
      <c r="B95" s="7" t="n"/>
      <c r="C95" s="7" t="n"/>
      <c r="D95" s="7" t="n"/>
      <c r="E95" s="7" t="n"/>
      <c r="F95" s="7" t="n"/>
      <c r="G95" s="7" t="n"/>
      <c r="H95" s="22" t="n"/>
      <c r="I95" s="7" t="n"/>
      <c r="J95" s="22" t="n"/>
      <c r="K95" s="23">
        <f>IF(COUNTA(B95:J95,L95:P95)=0,"",IF(OR(H95="",I95=""),"",IFERROR(H95*I95+IF(J95="",0,J95),0)))</f>
        <v/>
      </c>
      <c r="L95" s="7" t="n"/>
      <c r="M95" s="7" t="n"/>
      <c r="N95" s="7" t="n"/>
      <c r="O95" s="10" t="n"/>
      <c r="P95" s="7" t="n"/>
      <c r="Q95" s="4">
        <f>IFERROR(IF(COUNTA(B95:J95,L95:P95)=0,"",IF(B95="Não aplicável","Não aplicável",IF(OR(C95="",D95=""),"Falta referência IES",IF(OR(H95="",I95=""),"Falta valor/fator",IF(B95="Validado","Validado","Por validar"))))),"Erro de controlo")</f>
        <v/>
      </c>
    </row>
    <row r="96" ht="34" customHeight="1">
      <c r="A96" s="4">
        <f>IF(COUNTA(B96:J96,L96:P96)=0,"","MAP-"&amp;TEXT(ROW()-19,"000"))</f>
        <v/>
      </c>
      <c r="B96" s="7" t="n"/>
      <c r="C96" s="7" t="n"/>
      <c r="D96" s="7" t="n"/>
      <c r="E96" s="7" t="n"/>
      <c r="F96" s="7" t="n"/>
      <c r="G96" s="7" t="n"/>
      <c r="H96" s="22" t="n"/>
      <c r="I96" s="7" t="n"/>
      <c r="J96" s="22" t="n"/>
      <c r="K96" s="23">
        <f>IF(COUNTA(B96:J96,L96:P96)=0,"",IF(OR(H96="",I96=""),"",IFERROR(H96*I96+IF(J96="",0,J96),0)))</f>
        <v/>
      </c>
      <c r="L96" s="7" t="n"/>
      <c r="M96" s="7" t="n"/>
      <c r="N96" s="7" t="n"/>
      <c r="O96" s="10" t="n"/>
      <c r="P96" s="7" t="n"/>
      <c r="Q96" s="4">
        <f>IFERROR(IF(COUNTA(B96:J96,L96:P96)=0,"",IF(B96="Não aplicável","Não aplicável",IF(OR(C96="",D96=""),"Falta referência IES",IF(OR(H96="",I96=""),"Falta valor/fator",IF(B96="Validado","Validado","Por validar"))))),"Erro de controlo")</f>
        <v/>
      </c>
    </row>
    <row r="97" ht="34" customHeight="1">
      <c r="A97" s="4">
        <f>IF(COUNTA(B97:J97,L97:P97)=0,"","MAP-"&amp;TEXT(ROW()-19,"000"))</f>
        <v/>
      </c>
      <c r="B97" s="7" t="n"/>
      <c r="C97" s="7" t="n"/>
      <c r="D97" s="7" t="n"/>
      <c r="E97" s="7" t="n"/>
      <c r="F97" s="7" t="n"/>
      <c r="G97" s="7" t="n"/>
      <c r="H97" s="22" t="n"/>
      <c r="I97" s="7" t="n"/>
      <c r="J97" s="22" t="n"/>
      <c r="K97" s="23">
        <f>IF(COUNTA(B97:J97,L97:P97)=0,"",IF(OR(H97="",I97=""),"",IFERROR(H97*I97+IF(J97="",0,J97),0)))</f>
        <v/>
      </c>
      <c r="L97" s="7" t="n"/>
      <c r="M97" s="7" t="n"/>
      <c r="N97" s="7" t="n"/>
      <c r="O97" s="10" t="n"/>
      <c r="P97" s="7" t="n"/>
      <c r="Q97" s="4">
        <f>IFERROR(IF(COUNTA(B97:J97,L97:P97)=0,"",IF(B97="Não aplicável","Não aplicável",IF(OR(C97="",D97=""),"Falta referência IES",IF(OR(H97="",I97=""),"Falta valor/fator",IF(B97="Validado","Validado","Por validar"))))),"Erro de controlo")</f>
        <v/>
      </c>
    </row>
    <row r="98" ht="34" customHeight="1">
      <c r="A98" s="4">
        <f>IF(COUNTA(B98:J98,L98:P98)=0,"","MAP-"&amp;TEXT(ROW()-19,"000"))</f>
        <v/>
      </c>
      <c r="B98" s="7" t="n"/>
      <c r="C98" s="7" t="n"/>
      <c r="D98" s="7" t="n"/>
      <c r="E98" s="7" t="n"/>
      <c r="F98" s="7" t="n"/>
      <c r="G98" s="7" t="n"/>
      <c r="H98" s="22" t="n"/>
      <c r="I98" s="7" t="n"/>
      <c r="J98" s="22" t="n"/>
      <c r="K98" s="23">
        <f>IF(COUNTA(B98:J98,L98:P98)=0,"",IF(OR(H98="",I98=""),"",IFERROR(H98*I98+IF(J98="",0,J98),0)))</f>
        <v/>
      </c>
      <c r="L98" s="7" t="n"/>
      <c r="M98" s="7" t="n"/>
      <c r="N98" s="7" t="n"/>
      <c r="O98" s="10" t="n"/>
      <c r="P98" s="7" t="n"/>
      <c r="Q98" s="4">
        <f>IFERROR(IF(COUNTA(B98:J98,L98:P98)=0,"",IF(B98="Não aplicável","Não aplicável",IF(OR(C98="",D98=""),"Falta referência IES",IF(OR(H98="",I98=""),"Falta valor/fator",IF(B98="Validado","Validado","Por validar"))))),"Erro de controlo")</f>
        <v/>
      </c>
    </row>
    <row r="99" ht="34" customHeight="1">
      <c r="A99" s="4">
        <f>IF(COUNTA(B99:J99,L99:P99)=0,"","MAP-"&amp;TEXT(ROW()-19,"000"))</f>
        <v/>
      </c>
      <c r="B99" s="7" t="n"/>
      <c r="C99" s="7" t="n"/>
      <c r="D99" s="7" t="n"/>
      <c r="E99" s="7" t="n"/>
      <c r="F99" s="7" t="n"/>
      <c r="G99" s="7" t="n"/>
      <c r="H99" s="22" t="n"/>
      <c r="I99" s="7" t="n"/>
      <c r="J99" s="22" t="n"/>
      <c r="K99" s="23">
        <f>IF(COUNTA(B99:J99,L99:P99)=0,"",IF(OR(H99="",I99=""),"",IFERROR(H99*I99+IF(J99="",0,J99),0)))</f>
        <v/>
      </c>
      <c r="L99" s="7" t="n"/>
      <c r="M99" s="7" t="n"/>
      <c r="N99" s="7" t="n"/>
      <c r="O99" s="10" t="n"/>
      <c r="P99" s="7" t="n"/>
      <c r="Q99" s="4">
        <f>IFERROR(IF(COUNTA(B99:J99,L99:P99)=0,"",IF(B99="Não aplicável","Não aplicável",IF(OR(C99="",D99=""),"Falta referência IES",IF(OR(H99="",I99=""),"Falta valor/fator",IF(B99="Validado","Validado","Por validar"))))),"Erro de controlo")</f>
        <v/>
      </c>
    </row>
    <row r="100" ht="34" customHeight="1">
      <c r="A100" s="4">
        <f>IF(COUNTA(B100:J100,L100:P100)=0,"","MAP-"&amp;TEXT(ROW()-19,"000"))</f>
        <v/>
      </c>
      <c r="B100" s="7" t="n"/>
      <c r="C100" s="7" t="n"/>
      <c r="D100" s="7" t="n"/>
      <c r="E100" s="7" t="n"/>
      <c r="F100" s="7" t="n"/>
      <c r="G100" s="7" t="n"/>
      <c r="H100" s="22" t="n"/>
      <c r="I100" s="7" t="n"/>
      <c r="J100" s="22" t="n"/>
      <c r="K100" s="23">
        <f>IF(COUNTA(B100:J100,L100:P100)=0,"",IF(OR(H100="",I100=""),"",IFERROR(H100*I100+IF(J100="",0,J100),0)))</f>
        <v/>
      </c>
      <c r="L100" s="7" t="n"/>
      <c r="M100" s="7" t="n"/>
      <c r="N100" s="7" t="n"/>
      <c r="O100" s="10" t="n"/>
      <c r="P100" s="7" t="n"/>
      <c r="Q100" s="4">
        <f>IFERROR(IF(COUNTA(B100:J100,L100:P100)=0,"",IF(B100="Não aplicável","Não aplicável",IF(OR(C100="",D100=""),"Falta referência IES",IF(OR(H100="",I100=""),"Falta valor/fator",IF(B100="Validado","Validado","Por validar"))))),"Erro de controlo")</f>
        <v/>
      </c>
    </row>
    <row r="101" ht="34" customHeight="1">
      <c r="A101" s="4">
        <f>IF(COUNTA(B101:J101,L101:P101)=0,"","MAP-"&amp;TEXT(ROW()-19,"000"))</f>
        <v/>
      </c>
      <c r="B101" s="7" t="n"/>
      <c r="C101" s="7" t="n"/>
      <c r="D101" s="7" t="n"/>
      <c r="E101" s="7" t="n"/>
      <c r="F101" s="7" t="n"/>
      <c r="G101" s="7" t="n"/>
      <c r="H101" s="22" t="n"/>
      <c r="I101" s="7" t="n"/>
      <c r="J101" s="22" t="n"/>
      <c r="K101" s="23">
        <f>IF(COUNTA(B101:J101,L101:P101)=0,"",IF(OR(H101="",I101=""),"",IFERROR(H101*I101+IF(J101="",0,J101),0)))</f>
        <v/>
      </c>
      <c r="L101" s="7" t="n"/>
      <c r="M101" s="7" t="n"/>
      <c r="N101" s="7" t="n"/>
      <c r="O101" s="10" t="n"/>
      <c r="P101" s="7" t="n"/>
      <c r="Q101" s="4">
        <f>IFERROR(IF(COUNTA(B101:J101,L101:P101)=0,"",IF(B101="Não aplicável","Não aplicável",IF(OR(C101="",D101=""),"Falta referência IES",IF(OR(H101="",I101=""),"Falta valor/fator",IF(B101="Validado","Validado","Por validar"))))),"Erro de controlo")</f>
        <v/>
      </c>
    </row>
    <row r="102" ht="34" customHeight="1">
      <c r="A102" s="4">
        <f>IF(COUNTA(B102:J102,L102:P102)=0,"","MAP-"&amp;TEXT(ROW()-19,"000"))</f>
        <v/>
      </c>
      <c r="B102" s="7" t="n"/>
      <c r="C102" s="7" t="n"/>
      <c r="D102" s="7" t="n"/>
      <c r="E102" s="7" t="n"/>
      <c r="F102" s="7" t="n"/>
      <c r="G102" s="7" t="n"/>
      <c r="H102" s="22" t="n"/>
      <c r="I102" s="7" t="n"/>
      <c r="J102" s="22" t="n"/>
      <c r="K102" s="23">
        <f>IF(COUNTA(B102:J102,L102:P102)=0,"",IF(OR(H102="",I102=""),"",IFERROR(H102*I102+IF(J102="",0,J102),0)))</f>
        <v/>
      </c>
      <c r="L102" s="7" t="n"/>
      <c r="M102" s="7" t="n"/>
      <c r="N102" s="7" t="n"/>
      <c r="O102" s="10" t="n"/>
      <c r="P102" s="7" t="n"/>
      <c r="Q102" s="4">
        <f>IFERROR(IF(COUNTA(B102:J102,L102:P102)=0,"",IF(B102="Não aplicável","Não aplicável",IF(OR(C102="",D102=""),"Falta referência IES",IF(OR(H102="",I102=""),"Falta valor/fator",IF(B102="Validado","Validado","Por validar"))))),"Erro de controlo")</f>
        <v/>
      </c>
    </row>
    <row r="103" ht="34" customHeight="1">
      <c r="A103" s="4">
        <f>IF(COUNTA(B103:J103,L103:P103)=0,"","MAP-"&amp;TEXT(ROW()-19,"000"))</f>
        <v/>
      </c>
      <c r="B103" s="7" t="n"/>
      <c r="C103" s="7" t="n"/>
      <c r="D103" s="7" t="n"/>
      <c r="E103" s="7" t="n"/>
      <c r="F103" s="7" t="n"/>
      <c r="G103" s="7" t="n"/>
      <c r="H103" s="22" t="n"/>
      <c r="I103" s="7" t="n"/>
      <c r="J103" s="22" t="n"/>
      <c r="K103" s="23">
        <f>IF(COUNTA(B103:J103,L103:P103)=0,"",IF(OR(H103="",I103=""),"",IFERROR(H103*I103+IF(J103="",0,J103),0)))</f>
        <v/>
      </c>
      <c r="L103" s="7" t="n"/>
      <c r="M103" s="7" t="n"/>
      <c r="N103" s="7" t="n"/>
      <c r="O103" s="10" t="n"/>
      <c r="P103" s="7" t="n"/>
      <c r="Q103" s="4">
        <f>IFERROR(IF(COUNTA(B103:J103,L103:P103)=0,"",IF(B103="Não aplicável","Não aplicável",IF(OR(C103="",D103=""),"Falta referência IES",IF(OR(H103="",I103=""),"Falta valor/fator",IF(B103="Validado","Validado","Por validar"))))),"Erro de controlo")</f>
        <v/>
      </c>
    </row>
    <row r="104" ht="34" customHeight="1">
      <c r="A104" s="4">
        <f>IF(COUNTA(B104:J104,L104:P104)=0,"","MAP-"&amp;TEXT(ROW()-19,"000"))</f>
        <v/>
      </c>
      <c r="B104" s="7" t="n"/>
      <c r="C104" s="7" t="n"/>
      <c r="D104" s="7" t="n"/>
      <c r="E104" s="7" t="n"/>
      <c r="F104" s="7" t="n"/>
      <c r="G104" s="7" t="n"/>
      <c r="H104" s="22" t="n"/>
      <c r="I104" s="7" t="n"/>
      <c r="J104" s="22" t="n"/>
      <c r="K104" s="23">
        <f>IF(COUNTA(B104:J104,L104:P104)=0,"",IF(OR(H104="",I104=""),"",IFERROR(H104*I104+IF(J104="",0,J104),0)))</f>
        <v/>
      </c>
      <c r="L104" s="7" t="n"/>
      <c r="M104" s="7" t="n"/>
      <c r="N104" s="7" t="n"/>
      <c r="O104" s="10" t="n"/>
      <c r="P104" s="7" t="n"/>
      <c r="Q104" s="4">
        <f>IFERROR(IF(COUNTA(B104:J104,L104:P104)=0,"",IF(B104="Não aplicável","Não aplicável",IF(OR(C104="",D104=""),"Falta referência IES",IF(OR(H104="",I104=""),"Falta valor/fator",IF(B104="Validado","Validado","Por validar"))))),"Erro de controlo")</f>
        <v/>
      </c>
    </row>
    <row r="105" ht="34" customHeight="1">
      <c r="A105" s="4">
        <f>IF(COUNTA(B105:J105,L105:P105)=0,"","MAP-"&amp;TEXT(ROW()-19,"000"))</f>
        <v/>
      </c>
      <c r="B105" s="7" t="n"/>
      <c r="C105" s="7" t="n"/>
      <c r="D105" s="7" t="n"/>
      <c r="E105" s="7" t="n"/>
      <c r="F105" s="7" t="n"/>
      <c r="G105" s="7" t="n"/>
      <c r="H105" s="22" t="n"/>
      <c r="I105" s="7" t="n"/>
      <c r="J105" s="22" t="n"/>
      <c r="K105" s="23">
        <f>IF(COUNTA(B105:J105,L105:P105)=0,"",IF(OR(H105="",I105=""),"",IFERROR(H105*I105+IF(J105="",0,J105),0)))</f>
        <v/>
      </c>
      <c r="L105" s="7" t="n"/>
      <c r="M105" s="7" t="n"/>
      <c r="N105" s="7" t="n"/>
      <c r="O105" s="10" t="n"/>
      <c r="P105" s="7" t="n"/>
      <c r="Q105" s="4">
        <f>IFERROR(IF(COUNTA(B105:J105,L105:P105)=0,"",IF(B105="Não aplicável","Não aplicável",IF(OR(C105="",D105=""),"Falta referência IES",IF(OR(H105="",I105=""),"Falta valor/fator",IF(B105="Validado","Validado","Por validar"))))),"Erro de controlo")</f>
        <v/>
      </c>
    </row>
    <row r="106" ht="34" customHeight="1">
      <c r="A106" s="4">
        <f>IF(COUNTA(B106:J106,L106:P106)=0,"","MAP-"&amp;TEXT(ROW()-19,"000"))</f>
        <v/>
      </c>
      <c r="B106" s="7" t="n"/>
      <c r="C106" s="7" t="n"/>
      <c r="D106" s="7" t="n"/>
      <c r="E106" s="7" t="n"/>
      <c r="F106" s="7" t="n"/>
      <c r="G106" s="7" t="n"/>
      <c r="H106" s="22" t="n"/>
      <c r="I106" s="7" t="n"/>
      <c r="J106" s="22" t="n"/>
      <c r="K106" s="23">
        <f>IF(COUNTA(B106:J106,L106:P106)=0,"",IF(OR(H106="",I106=""),"",IFERROR(H106*I106+IF(J106="",0,J106),0)))</f>
        <v/>
      </c>
      <c r="L106" s="7" t="n"/>
      <c r="M106" s="7" t="n"/>
      <c r="N106" s="7" t="n"/>
      <c r="O106" s="10" t="n"/>
      <c r="P106" s="7" t="n"/>
      <c r="Q106" s="4">
        <f>IFERROR(IF(COUNTA(B106:J106,L106:P106)=0,"",IF(B106="Não aplicável","Não aplicável",IF(OR(C106="",D106=""),"Falta referência IES",IF(OR(H106="",I106=""),"Falta valor/fator",IF(B106="Validado","Validado","Por validar"))))),"Erro de controlo")</f>
        <v/>
      </c>
    </row>
    <row r="107" ht="34" customHeight="1">
      <c r="A107" s="4">
        <f>IF(COUNTA(B107:J107,L107:P107)=0,"","MAP-"&amp;TEXT(ROW()-19,"000"))</f>
        <v/>
      </c>
      <c r="B107" s="7" t="n"/>
      <c r="C107" s="7" t="n"/>
      <c r="D107" s="7" t="n"/>
      <c r="E107" s="7" t="n"/>
      <c r="F107" s="7" t="n"/>
      <c r="G107" s="7" t="n"/>
      <c r="H107" s="22" t="n"/>
      <c r="I107" s="7" t="n"/>
      <c r="J107" s="22" t="n"/>
      <c r="K107" s="23">
        <f>IF(COUNTA(B107:J107,L107:P107)=0,"",IF(OR(H107="",I107=""),"",IFERROR(H107*I107+IF(J107="",0,J107),0)))</f>
        <v/>
      </c>
      <c r="L107" s="7" t="n"/>
      <c r="M107" s="7" t="n"/>
      <c r="N107" s="7" t="n"/>
      <c r="O107" s="10" t="n"/>
      <c r="P107" s="7" t="n"/>
      <c r="Q107" s="4">
        <f>IFERROR(IF(COUNTA(B107:J107,L107:P107)=0,"",IF(B107="Não aplicável","Não aplicável",IF(OR(C107="",D107=""),"Falta referência IES",IF(OR(H107="",I107=""),"Falta valor/fator",IF(B107="Validado","Validado","Por validar"))))),"Erro de controlo")</f>
        <v/>
      </c>
    </row>
    <row r="108" ht="34" customHeight="1">
      <c r="A108" s="4">
        <f>IF(COUNTA(B108:J108,L108:P108)=0,"","MAP-"&amp;TEXT(ROW()-19,"000"))</f>
        <v/>
      </c>
      <c r="B108" s="7" t="n"/>
      <c r="C108" s="7" t="n"/>
      <c r="D108" s="7" t="n"/>
      <c r="E108" s="7" t="n"/>
      <c r="F108" s="7" t="n"/>
      <c r="G108" s="7" t="n"/>
      <c r="H108" s="22" t="n"/>
      <c r="I108" s="7" t="n"/>
      <c r="J108" s="22" t="n"/>
      <c r="K108" s="23">
        <f>IF(COUNTA(B108:J108,L108:P108)=0,"",IF(OR(H108="",I108=""),"",IFERROR(H108*I108+IF(J108="",0,J108),0)))</f>
        <v/>
      </c>
      <c r="L108" s="7" t="n"/>
      <c r="M108" s="7" t="n"/>
      <c r="N108" s="7" t="n"/>
      <c r="O108" s="10" t="n"/>
      <c r="P108" s="7" t="n"/>
      <c r="Q108" s="4">
        <f>IFERROR(IF(COUNTA(B108:J108,L108:P108)=0,"",IF(B108="Não aplicável","Não aplicável",IF(OR(C108="",D108=""),"Falta referência IES",IF(OR(H108="",I108=""),"Falta valor/fator",IF(B108="Validado","Validado","Por validar"))))),"Erro de controlo")</f>
        <v/>
      </c>
    </row>
    <row r="109" ht="34" customHeight="1">
      <c r="A109" s="4">
        <f>IF(COUNTA(B109:J109,L109:P109)=0,"","MAP-"&amp;TEXT(ROW()-19,"000"))</f>
        <v/>
      </c>
      <c r="B109" s="7" t="n"/>
      <c r="C109" s="7" t="n"/>
      <c r="D109" s="7" t="n"/>
      <c r="E109" s="7" t="n"/>
      <c r="F109" s="7" t="n"/>
      <c r="G109" s="7" t="n"/>
      <c r="H109" s="22" t="n"/>
      <c r="I109" s="7" t="n"/>
      <c r="J109" s="22" t="n"/>
      <c r="K109" s="23">
        <f>IF(COUNTA(B109:J109,L109:P109)=0,"",IF(OR(H109="",I109=""),"",IFERROR(H109*I109+IF(J109="",0,J109),0)))</f>
        <v/>
      </c>
      <c r="L109" s="7" t="n"/>
      <c r="M109" s="7" t="n"/>
      <c r="N109" s="7" t="n"/>
      <c r="O109" s="10" t="n"/>
      <c r="P109" s="7" t="n"/>
      <c r="Q109" s="4">
        <f>IFERROR(IF(COUNTA(B109:J109,L109:P109)=0,"",IF(B109="Não aplicável","Não aplicável",IF(OR(C109="",D109=""),"Falta referência IES",IF(OR(H109="",I109=""),"Falta valor/fator",IF(B109="Validado","Validado","Por validar"))))),"Erro de controlo")</f>
        <v/>
      </c>
    </row>
    <row r="110" ht="34" customHeight="1">
      <c r="A110" s="4">
        <f>IF(COUNTA(B110:J110,L110:P110)=0,"","MAP-"&amp;TEXT(ROW()-19,"000"))</f>
        <v/>
      </c>
      <c r="B110" s="7" t="n"/>
      <c r="C110" s="7" t="n"/>
      <c r="D110" s="7" t="n"/>
      <c r="E110" s="7" t="n"/>
      <c r="F110" s="7" t="n"/>
      <c r="G110" s="7" t="n"/>
      <c r="H110" s="22" t="n"/>
      <c r="I110" s="7" t="n"/>
      <c r="J110" s="22" t="n"/>
      <c r="K110" s="23">
        <f>IF(COUNTA(B110:J110,L110:P110)=0,"",IF(OR(H110="",I110=""),"",IFERROR(H110*I110+IF(J110="",0,J110),0)))</f>
        <v/>
      </c>
      <c r="L110" s="7" t="n"/>
      <c r="M110" s="7" t="n"/>
      <c r="N110" s="7" t="n"/>
      <c r="O110" s="10" t="n"/>
      <c r="P110" s="7" t="n"/>
      <c r="Q110" s="4">
        <f>IFERROR(IF(COUNTA(B110:J110,L110:P110)=0,"",IF(B110="Não aplicável","Não aplicável",IF(OR(C110="",D110=""),"Falta referência IES",IF(OR(H110="",I110=""),"Falta valor/fator",IF(B110="Validado","Validado","Por validar"))))),"Erro de controlo")</f>
        <v/>
      </c>
    </row>
    <row r="111" ht="34" customHeight="1">
      <c r="A111" s="4">
        <f>IF(COUNTA(B111:J111,L111:P111)=0,"","MAP-"&amp;TEXT(ROW()-19,"000"))</f>
        <v/>
      </c>
      <c r="B111" s="7" t="n"/>
      <c r="C111" s="7" t="n"/>
      <c r="D111" s="7" t="n"/>
      <c r="E111" s="7" t="n"/>
      <c r="F111" s="7" t="n"/>
      <c r="G111" s="7" t="n"/>
      <c r="H111" s="22" t="n"/>
      <c r="I111" s="7" t="n"/>
      <c r="J111" s="22" t="n"/>
      <c r="K111" s="23">
        <f>IF(COUNTA(B111:J111,L111:P111)=0,"",IF(OR(H111="",I111=""),"",IFERROR(H111*I111+IF(J111="",0,J111),0)))</f>
        <v/>
      </c>
      <c r="L111" s="7" t="n"/>
      <c r="M111" s="7" t="n"/>
      <c r="N111" s="7" t="n"/>
      <c r="O111" s="10" t="n"/>
      <c r="P111" s="7" t="n"/>
      <c r="Q111" s="4">
        <f>IFERROR(IF(COUNTA(B111:J111,L111:P111)=0,"",IF(B111="Não aplicável","Não aplicável",IF(OR(C111="",D111=""),"Falta referência IES",IF(OR(H111="",I111=""),"Falta valor/fator",IF(B111="Validado","Validado","Por validar"))))),"Erro de controlo")</f>
        <v/>
      </c>
    </row>
    <row r="112" ht="34" customHeight="1">
      <c r="A112" s="4">
        <f>IF(COUNTA(B112:J112,L112:P112)=0,"","MAP-"&amp;TEXT(ROW()-19,"000"))</f>
        <v/>
      </c>
      <c r="B112" s="7" t="n"/>
      <c r="C112" s="7" t="n"/>
      <c r="D112" s="7" t="n"/>
      <c r="E112" s="7" t="n"/>
      <c r="F112" s="7" t="n"/>
      <c r="G112" s="7" t="n"/>
      <c r="H112" s="22" t="n"/>
      <c r="I112" s="7" t="n"/>
      <c r="J112" s="22" t="n"/>
      <c r="K112" s="23">
        <f>IF(COUNTA(B112:J112,L112:P112)=0,"",IF(OR(H112="",I112=""),"",IFERROR(H112*I112+IF(J112="",0,J112),0)))</f>
        <v/>
      </c>
      <c r="L112" s="7" t="n"/>
      <c r="M112" s="7" t="n"/>
      <c r="N112" s="7" t="n"/>
      <c r="O112" s="10" t="n"/>
      <c r="P112" s="7" t="n"/>
      <c r="Q112" s="4">
        <f>IFERROR(IF(COUNTA(B112:J112,L112:P112)=0,"",IF(B112="Não aplicável","Não aplicável",IF(OR(C112="",D112=""),"Falta referência IES",IF(OR(H112="",I112=""),"Falta valor/fator",IF(B112="Validado","Validado","Por validar"))))),"Erro de controlo")</f>
        <v/>
      </c>
    </row>
    <row r="113" ht="34" customHeight="1">
      <c r="A113" s="4">
        <f>IF(COUNTA(B113:J113,L113:P113)=0,"","MAP-"&amp;TEXT(ROW()-19,"000"))</f>
        <v/>
      </c>
      <c r="B113" s="7" t="n"/>
      <c r="C113" s="7" t="n"/>
      <c r="D113" s="7" t="n"/>
      <c r="E113" s="7" t="n"/>
      <c r="F113" s="7" t="n"/>
      <c r="G113" s="7" t="n"/>
      <c r="H113" s="22" t="n"/>
      <c r="I113" s="7" t="n"/>
      <c r="J113" s="22" t="n"/>
      <c r="K113" s="23">
        <f>IF(COUNTA(B113:J113,L113:P113)=0,"",IF(OR(H113="",I113=""),"",IFERROR(H113*I113+IF(J113="",0,J113),0)))</f>
        <v/>
      </c>
      <c r="L113" s="7" t="n"/>
      <c r="M113" s="7" t="n"/>
      <c r="N113" s="7" t="n"/>
      <c r="O113" s="10" t="n"/>
      <c r="P113" s="7" t="n"/>
      <c r="Q113" s="4">
        <f>IFERROR(IF(COUNTA(B113:J113,L113:P113)=0,"",IF(B113="Não aplicável","Não aplicável",IF(OR(C113="",D113=""),"Falta referência IES",IF(OR(H113="",I113=""),"Falta valor/fator",IF(B113="Validado","Validado","Por validar"))))),"Erro de controlo")</f>
        <v/>
      </c>
    </row>
    <row r="114" ht="34" customHeight="1">
      <c r="A114" s="4">
        <f>IF(COUNTA(B114:J114,L114:P114)=0,"","MAP-"&amp;TEXT(ROW()-19,"000"))</f>
        <v/>
      </c>
      <c r="B114" s="7" t="n"/>
      <c r="C114" s="7" t="n"/>
      <c r="D114" s="7" t="n"/>
      <c r="E114" s="7" t="n"/>
      <c r="F114" s="7" t="n"/>
      <c r="G114" s="7" t="n"/>
      <c r="H114" s="22" t="n"/>
      <c r="I114" s="7" t="n"/>
      <c r="J114" s="22" t="n"/>
      <c r="K114" s="23">
        <f>IF(COUNTA(B114:J114,L114:P114)=0,"",IF(OR(H114="",I114=""),"",IFERROR(H114*I114+IF(J114="",0,J114),0)))</f>
        <v/>
      </c>
      <c r="L114" s="7" t="n"/>
      <c r="M114" s="7" t="n"/>
      <c r="N114" s="7" t="n"/>
      <c r="O114" s="10" t="n"/>
      <c r="P114" s="7" t="n"/>
      <c r="Q114" s="4">
        <f>IFERROR(IF(COUNTA(B114:J114,L114:P114)=0,"",IF(B114="Não aplicável","Não aplicável",IF(OR(C114="",D114=""),"Falta referência IES",IF(OR(H114="",I114=""),"Falta valor/fator",IF(B114="Validado","Validado","Por validar"))))),"Erro de controlo")</f>
        <v/>
      </c>
    </row>
    <row r="115" ht="34" customHeight="1">
      <c r="A115" s="4">
        <f>IF(COUNTA(B115:J115,L115:P115)=0,"","MAP-"&amp;TEXT(ROW()-19,"000"))</f>
        <v/>
      </c>
      <c r="B115" s="7" t="n"/>
      <c r="C115" s="7" t="n"/>
      <c r="D115" s="7" t="n"/>
      <c r="E115" s="7" t="n"/>
      <c r="F115" s="7" t="n"/>
      <c r="G115" s="7" t="n"/>
      <c r="H115" s="22" t="n"/>
      <c r="I115" s="7" t="n"/>
      <c r="J115" s="22" t="n"/>
      <c r="K115" s="23">
        <f>IF(COUNTA(B115:J115,L115:P115)=0,"",IF(OR(H115="",I115=""),"",IFERROR(H115*I115+IF(J115="",0,J115),0)))</f>
        <v/>
      </c>
      <c r="L115" s="7" t="n"/>
      <c r="M115" s="7" t="n"/>
      <c r="N115" s="7" t="n"/>
      <c r="O115" s="10" t="n"/>
      <c r="P115" s="7" t="n"/>
      <c r="Q115" s="4">
        <f>IFERROR(IF(COUNTA(B115:J115,L115:P115)=0,"",IF(B115="Não aplicável","Não aplicável",IF(OR(C115="",D115=""),"Falta referência IES",IF(OR(H115="",I115=""),"Falta valor/fator",IF(B115="Validado","Validado","Por validar"))))),"Erro de controlo")</f>
        <v/>
      </c>
    </row>
    <row r="116" ht="34" customHeight="1">
      <c r="A116" s="4">
        <f>IF(COUNTA(B116:J116,L116:P116)=0,"","MAP-"&amp;TEXT(ROW()-19,"000"))</f>
        <v/>
      </c>
      <c r="B116" s="7" t="n"/>
      <c r="C116" s="7" t="n"/>
      <c r="D116" s="7" t="n"/>
      <c r="E116" s="7" t="n"/>
      <c r="F116" s="7" t="n"/>
      <c r="G116" s="7" t="n"/>
      <c r="H116" s="22" t="n"/>
      <c r="I116" s="7" t="n"/>
      <c r="J116" s="22" t="n"/>
      <c r="K116" s="23">
        <f>IF(COUNTA(B116:J116,L116:P116)=0,"",IF(OR(H116="",I116=""),"",IFERROR(H116*I116+IF(J116="",0,J116),0)))</f>
        <v/>
      </c>
      <c r="L116" s="7" t="n"/>
      <c r="M116" s="7" t="n"/>
      <c r="N116" s="7" t="n"/>
      <c r="O116" s="10" t="n"/>
      <c r="P116" s="7" t="n"/>
      <c r="Q116" s="4">
        <f>IFERROR(IF(COUNTA(B116:J116,L116:P116)=0,"",IF(B116="Não aplicável","Não aplicável",IF(OR(C116="",D116=""),"Falta referência IES",IF(OR(H116="",I116=""),"Falta valor/fator",IF(B116="Validado","Validado","Por validar"))))),"Erro de controlo")</f>
        <v/>
      </c>
    </row>
    <row r="117" ht="34" customHeight="1">
      <c r="A117" s="4">
        <f>IF(COUNTA(B117:J117,L117:P117)=0,"","MAP-"&amp;TEXT(ROW()-19,"000"))</f>
        <v/>
      </c>
      <c r="B117" s="7" t="n"/>
      <c r="C117" s="7" t="n"/>
      <c r="D117" s="7" t="n"/>
      <c r="E117" s="7" t="n"/>
      <c r="F117" s="7" t="n"/>
      <c r="G117" s="7" t="n"/>
      <c r="H117" s="22" t="n"/>
      <c r="I117" s="7" t="n"/>
      <c r="J117" s="22" t="n"/>
      <c r="K117" s="23">
        <f>IF(COUNTA(B117:J117,L117:P117)=0,"",IF(OR(H117="",I117=""),"",IFERROR(H117*I117+IF(J117="",0,J117),0)))</f>
        <v/>
      </c>
      <c r="L117" s="7" t="n"/>
      <c r="M117" s="7" t="n"/>
      <c r="N117" s="7" t="n"/>
      <c r="O117" s="10" t="n"/>
      <c r="P117" s="7" t="n"/>
      <c r="Q117" s="4">
        <f>IFERROR(IF(COUNTA(B117:J117,L117:P117)=0,"",IF(B117="Não aplicável","Não aplicável",IF(OR(C117="",D117=""),"Falta referência IES",IF(OR(H117="",I117=""),"Falta valor/fator",IF(B117="Validado","Validado","Por validar"))))),"Erro de controlo")</f>
        <v/>
      </c>
    </row>
    <row r="118" ht="34" customHeight="1">
      <c r="A118" s="4">
        <f>IF(COUNTA(B118:J118,L118:P118)=0,"","MAP-"&amp;TEXT(ROW()-19,"000"))</f>
        <v/>
      </c>
      <c r="B118" s="7" t="n"/>
      <c r="C118" s="7" t="n"/>
      <c r="D118" s="7" t="n"/>
      <c r="E118" s="7" t="n"/>
      <c r="F118" s="7" t="n"/>
      <c r="G118" s="7" t="n"/>
      <c r="H118" s="22" t="n"/>
      <c r="I118" s="7" t="n"/>
      <c r="J118" s="22" t="n"/>
      <c r="K118" s="23">
        <f>IF(COUNTA(B118:J118,L118:P118)=0,"",IF(OR(H118="",I118=""),"",IFERROR(H118*I118+IF(J118="",0,J118),0)))</f>
        <v/>
      </c>
      <c r="L118" s="7" t="n"/>
      <c r="M118" s="7" t="n"/>
      <c r="N118" s="7" t="n"/>
      <c r="O118" s="10" t="n"/>
      <c r="P118" s="7" t="n"/>
      <c r="Q118" s="4">
        <f>IFERROR(IF(COUNTA(B118:J118,L118:P118)=0,"",IF(B118="Não aplicável","Não aplicável",IF(OR(C118="",D118=""),"Falta referência IES",IF(OR(H118="",I118=""),"Falta valor/fator",IF(B118="Validado","Validado","Por validar"))))),"Erro de controlo")</f>
        <v/>
      </c>
    </row>
    <row r="119" ht="34" customHeight="1">
      <c r="A119" s="4">
        <f>IF(COUNTA(B119:J119,L119:P119)=0,"","MAP-"&amp;TEXT(ROW()-19,"000"))</f>
        <v/>
      </c>
      <c r="B119" s="7" t="n"/>
      <c r="C119" s="7" t="n"/>
      <c r="D119" s="7" t="n"/>
      <c r="E119" s="7" t="n"/>
      <c r="F119" s="7" t="n"/>
      <c r="G119" s="7" t="n"/>
      <c r="H119" s="22" t="n"/>
      <c r="I119" s="7" t="n"/>
      <c r="J119" s="22" t="n"/>
      <c r="K119" s="23">
        <f>IF(COUNTA(B119:J119,L119:P119)=0,"",IF(OR(H119="",I119=""),"",IFERROR(H119*I119+IF(J119="",0,J119),0)))</f>
        <v/>
      </c>
      <c r="L119" s="7" t="n"/>
      <c r="M119" s="7" t="n"/>
      <c r="N119" s="7" t="n"/>
      <c r="O119" s="10" t="n"/>
      <c r="P119" s="7" t="n"/>
      <c r="Q119" s="4">
        <f>IFERROR(IF(COUNTA(B119:J119,L119:P119)=0,"",IF(B119="Não aplicável","Não aplicável",IF(OR(C119="",D119=""),"Falta referência IES",IF(OR(H119="",I119=""),"Falta valor/fator",IF(B119="Validado","Validado","Por validar"))))),"Erro de controlo")</f>
        <v/>
      </c>
    </row>
  </sheetData>
  <autoFilter ref="A19:Q119"/>
  <mergeCells count="1">
    <mergeCell ref="A1:Q1"/>
  </mergeCells>
  <conditionalFormatting sqref="B20:B119">
    <cfRule type="expression" priority="1" dxfId="0">
      <formula>B20="Validado"</formula>
    </cfRule>
    <cfRule type="expression" priority="2" dxfId="2">
      <formula>B20="Divergência"</formula>
    </cfRule>
    <cfRule type="expression" priority="3" dxfId="1">
      <formula>OR(B20="Em preparação",B20="Mapeado",B20="Por preencher")</formula>
    </cfRule>
    <cfRule type="expression" priority="4" dxfId="3">
      <formula>B20="Não aplicável"</formula>
    </cfRule>
  </conditionalFormatting>
  <conditionalFormatting sqref="Q20:Q119">
    <cfRule type="expression" priority="5" dxfId="2">
      <formula>LEFT(Q20,5)="Falta"</formula>
    </cfRule>
    <cfRule type="expression" priority="6" dxfId="1">
      <formula>Q20="Por validar"</formula>
    </cfRule>
    <cfRule type="expression" priority="7" dxfId="0">
      <formula>Q20="Validado"</formula>
    </cfRule>
    <cfRule type="expression" priority="8" dxfId="3">
      <formula>Q20="Não aplicável"</formula>
    </cfRule>
  </conditionalFormatting>
  <dataValidations count="10">
    <dataValidation sqref="E4" showErrorMessage="1" showInputMessage="1" allowBlank="1" type="custom">
      <formula1>=IFERROR(OR(E4="",AND(LEN(E4)=9,ISNUMBER(--E4))),FALSE)</formula1>
    </dataValidation>
    <dataValidation sqref="B5" showErrorMessage="1" showInputMessage="1" allowBlank="1" type="custom">
      <formula1>=IFERROR(OR(B5="",AND(LEN(B5)=4,ISNUMBER(--B5))),FALSE)</formula1>
    </dataValidation>
    <dataValidation sqref="E5 B10 B11 B15" showErrorMessage="1" showInputMessage="1" allowBlank="1" type="date" operator="between">
      <formula1>1</formula1>
      <formula2>2958465</formula2>
    </dataValidation>
    <dataValidation sqref="E9" showErrorMessage="1" showInputMessage="1" allowBlank="1" type="decimal" operator="greaterThanOrEqual">
      <formula1>0</formula1>
    </dataValidation>
    <dataValidation sqref="E10" showErrorMessage="1" showInputMessage="1" allowBlank="1" type="list">
      <formula1>"Não iniciada,Em preparação,Em revisão,Pronta para entrega,Entregue"</formula1>
    </dataValidation>
    <dataValidation sqref="B20:B119" showErrorMessage="1" showInputMessage="1" allowBlank="1" type="list">
      <formula1>"Por preencher,Em preparação,Mapeado,Validado,Divergência,Não aplicável"</formula1>
    </dataValidation>
    <dataValidation sqref="E20:E119" showErrorMessage="1" showInputMessage="1" allowBlank="1" type="list">
      <formula1>"Balancete,Balanço,Demonstração dos resultados,Demonstração dos fluxos de caixa,Mapa de suporte,Outro"</formula1>
    </dataValidation>
    <dataValidation sqref="H20:H119 J20:J119" showErrorMessage="1" showInputMessage="1" allowBlank="1" type="decimal" operator="between">
      <formula1>-999999999999</formula1>
      <formula2>999999999999</formula2>
    </dataValidation>
    <dataValidation sqref="I20:I119" showErrorMessage="1" showInputMessage="1" allowBlank="1" type="list">
      <formula1>"1,-1"</formula1>
    </dataValidation>
    <dataValidation sqref="O20:O119" showErrorMessage="1" showInputMessage="1" allowBlank="1" type="date" operator="between">
      <formula1>1</formula1>
      <formula2>2958465</formula2>
    </dataValidation>
  </dataValidations>
  <hyperlinks>
    <hyperlink xmlns:r="http://schemas.openxmlformats.org/officeDocument/2006/relationships" ref="B13" r:id="rId1"/>
    <hyperlink xmlns:r="http://schemas.openxmlformats.org/officeDocument/2006/relationships" ref="B14" r:id="rId2"/>
  </hyperlinks>
  <pageMargins left="0.75" right="0.75" top="1" bottom="1" header="0.5" footer="0.5"/>
  <tableParts count="1">
    <tablePart xmlns:r="http://schemas.openxmlformats.org/officeDocument/2006/relationships" r:id="rId3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108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6" customWidth="1" min="1" max="1"/>
    <col width="27" customWidth="1" min="2" max="2"/>
    <col width="18" customWidth="1" min="3" max="3"/>
    <col width="16" customWidth="1" min="4" max="4"/>
    <col width="34" customWidth="1" min="5" max="5"/>
    <col width="18" customWidth="1" min="6" max="6"/>
    <col width="18" customWidth="1" min="7" max="7"/>
    <col width="16" customWidth="1" min="8" max="8"/>
    <col width="19" customWidth="1" min="9" max="9"/>
    <col width="21" customWidth="1" min="10" max="10"/>
    <col width="20" customWidth="1" min="11" max="11"/>
    <col width="30" customWidth="1" min="12" max="12"/>
    <col width="34" customWidth="1" min="13" max="13"/>
    <col width="20" customWidth="1" min="14" max="14"/>
    <col width="17" customWidth="1" min="15" max="15"/>
    <col width="17" customWidth="1" min="16" max="16"/>
    <col width="30" customWidth="1" min="17" max="17"/>
    <col width="28" customWidth="1" min="18" max="18"/>
    <col width="22" customWidth="1" min="19" max="19"/>
  </cols>
  <sheetData>
    <row r="1" ht="28" customHeight="1">
      <c r="A1" s="1" t="inlineStr">
        <is>
          <t>Conferências, divergências e controlo final</t>
        </is>
      </c>
      <c r="B1" s="19" t="n"/>
      <c r="C1" s="19" t="n"/>
      <c r="D1" s="19" t="n"/>
      <c r="E1" s="19" t="n"/>
      <c r="F1" s="19" t="n"/>
      <c r="G1" s="19" t="n"/>
      <c r="H1" s="19" t="n"/>
      <c r="I1" s="19" t="n"/>
      <c r="J1" s="19" t="n"/>
      <c r="K1" s="19" t="n"/>
      <c r="L1" s="19" t="n"/>
      <c r="M1" s="19" t="n"/>
      <c r="N1" s="19" t="n"/>
      <c r="O1" s="19" t="n"/>
      <c r="P1" s="19" t="n"/>
      <c r="Q1" s="19" t="n"/>
      <c r="R1" s="19" t="n"/>
      <c r="S1" s="20" t="n"/>
    </row>
    <row r="2" ht="28" customHeight="1">
      <c r="A2" s="2" t="inlineStr">
        <is>
          <t>Os resultados reflectem exclusivamente os valores e evidências registados neste ficheiro.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</row>
    <row r="4">
      <c r="A4" s="3" t="inlineStr">
        <is>
          <t>Tolerância interna aplicável (€)</t>
        </is>
      </c>
      <c r="B4" s="23">
        <f>'Preparação IES'!$E$9</f>
        <v/>
      </c>
      <c r="D4" s="3" t="inlineStr">
        <is>
          <t>Versão em revisão</t>
        </is>
      </c>
      <c r="E4" s="4">
        <f>'Preparação IES'!$B$8</f>
        <v/>
      </c>
    </row>
    <row r="5">
      <c r="A5" s="3" t="inlineStr">
        <is>
          <t>Nota</t>
        </is>
      </c>
      <c r="B5" s="2" t="inlineStr">
        <is>
          <t>A tolerância é um parâmetro interno editável e não corresponde a uma regra oficial.</t>
        </is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M5" s="2" t="n"/>
      <c r="N5" s="2" t="n"/>
      <c r="O5" s="2" t="n"/>
      <c r="P5" s="2" t="n"/>
      <c r="Q5" s="2" t="n"/>
      <c r="R5" s="2" t="n"/>
      <c r="S5" s="2" t="n"/>
    </row>
    <row r="7">
      <c r="A7" s="15" t="inlineStr">
        <is>
          <t>Registo de conferências e tratamento de divergências</t>
        </is>
      </c>
      <c r="B7" s="15" t="n"/>
      <c r="C7" s="15" t="n"/>
      <c r="D7" s="15" t="n"/>
      <c r="E7" s="15" t="n"/>
      <c r="F7" s="15" t="n"/>
      <c r="G7" s="15" t="n"/>
      <c r="H7" s="15" t="n"/>
      <c r="I7" s="15" t="n"/>
      <c r="J7" s="15" t="n"/>
      <c r="K7" s="15" t="n"/>
      <c r="L7" s="15" t="n"/>
      <c r="M7" s="15" t="n"/>
      <c r="N7" s="15" t="n"/>
      <c r="O7" s="15" t="n"/>
      <c r="P7" s="15" t="n"/>
      <c r="Q7" s="15" t="n"/>
      <c r="R7" s="15" t="n"/>
      <c r="S7" s="15" t="n"/>
    </row>
    <row r="8" ht="36" customHeight="1">
      <c r="A8" s="6" t="inlineStr">
        <is>
          <t>ID da conferência</t>
        </is>
      </c>
      <c r="B8" s="6" t="inlineStr">
        <is>
          <t>Área de conferência</t>
        </is>
      </c>
      <c r="C8" s="6" t="inlineStr">
        <is>
          <t>Tipo de conferência</t>
        </is>
      </c>
      <c r="D8" s="6" t="inlineStr">
        <is>
          <t>Referência</t>
        </is>
      </c>
      <c r="E8" s="6" t="inlineStr">
        <is>
          <t>Descrição da conferência</t>
        </is>
      </c>
      <c r="F8" s="6" t="inlineStr">
        <is>
          <t>Valor de origem (€)</t>
        </is>
      </c>
      <c r="G8" s="6" t="inlineStr">
        <is>
          <t>Valor declarado (€)</t>
        </is>
      </c>
      <c r="H8" s="6" t="inlineStr">
        <is>
          <t>Diferença (€)</t>
        </is>
      </c>
      <c r="I8" s="6" t="inlineStr">
        <is>
          <t>Tolerância aplicada (€)</t>
        </is>
      </c>
      <c r="J8" s="6" t="inlineStr">
        <is>
          <t>Resultado</t>
        </is>
      </c>
      <c r="K8" s="6" t="inlineStr">
        <is>
          <t>Estado do tratamento</t>
        </is>
      </c>
      <c r="L8" s="6" t="inlineStr">
        <is>
          <t>Motivo / observação</t>
        </is>
      </c>
      <c r="M8" s="6" t="inlineStr">
        <is>
          <t>Acção a executar</t>
        </is>
      </c>
      <c r="N8" s="6" t="inlineStr">
        <is>
          <t>Responsável</t>
        </is>
      </c>
      <c r="O8" s="6" t="inlineStr">
        <is>
          <t>Data-alvo interna</t>
        </is>
      </c>
      <c r="P8" s="6" t="inlineStr">
        <is>
          <t>Data de conclusão</t>
        </is>
      </c>
      <c r="Q8" s="6" t="inlineStr">
        <is>
          <t>Evidência / localização</t>
        </is>
      </c>
      <c r="R8" s="6" t="inlineStr">
        <is>
          <t>Observações de revisão</t>
        </is>
      </c>
      <c r="S8" s="6" t="inlineStr">
        <is>
          <t>Controlo final da linha</t>
        </is>
      </c>
    </row>
    <row r="9" ht="36" customHeight="1">
      <c r="A9" s="4">
        <f>IF(COUNTA(B9:G9,K9:R9)=0,"","CONF-"&amp;TEXT(ROW()-8,"000"))</f>
        <v/>
      </c>
      <c r="B9" s="7" t="inlineStr">
        <is>
          <t>Balanço</t>
        </is>
      </c>
      <c r="C9" s="7" t="inlineStr">
        <is>
          <t>Numérica</t>
        </is>
      </c>
      <c r="D9" s="7" t="inlineStr">
        <is>
          <t>B-001</t>
        </is>
      </c>
      <c r="E9" s="7" t="inlineStr">
        <is>
          <t>Conferência de caixa e depósitos bancários</t>
        </is>
      </c>
      <c r="F9" s="22" t="n">
        <v>125430.2</v>
      </c>
      <c r="G9" s="22" t="n">
        <v>125430.2</v>
      </c>
      <c r="H9" s="23">
        <f>IF(COUNTA(B9:G9,K9:R9)=0,"",IFERROR(G9-F9,0))</f>
        <v/>
      </c>
      <c r="I9" s="23">
        <f>IF(COUNTA(B9:G9,K9:R9)=0,"",'Preparação IES'!$E$9)</f>
        <v/>
      </c>
      <c r="J9" s="4">
        <f>IF(COUNTA(B9:G9,K9:R9)=0,"",IF(C9="Documental",IF(Q9&lt;&gt;"","Conforme registo","Evidência em falta"),IF(OR(F9="",G9=""),"Dados em falta",IF(IF(H9&lt;0,-H9,H9)&lt;=I9,"Conforme tolerância","Divergência"))))</f>
        <v/>
      </c>
      <c r="K9" s="7" t="inlineStr">
        <is>
          <t>Concluído</t>
        </is>
      </c>
      <c r="L9" s="7" t="inlineStr">
        <is>
          <t>Valores coincidentes</t>
        </is>
      </c>
      <c r="M9" s="7" t="inlineStr">
        <is>
          <t>Arquivar evidência de revisão</t>
        </is>
      </c>
      <c r="N9" s="7" t="inlineStr">
        <is>
          <t>Ana Martins</t>
        </is>
      </c>
      <c r="O9" s="10" t="n">
        <v>46112</v>
      </c>
      <c r="P9" s="10" t="n">
        <v>46112</v>
      </c>
      <c r="Q9" s="7" t="inlineStr">
        <is>
          <t>Dossier IES/2026/B-001</t>
        </is>
      </c>
      <c r="R9" s="7" t="inlineStr">
        <is>
          <t>Exemplo ilustrativo</t>
        </is>
      </c>
      <c r="S9" s="4">
        <f>IF(COUNTA(B9:G9,K9:R9)=0,"",IF(OR(J9="Conforme tolerância",J9="Conforme registo"),IF(K9="Concluído","Conferido","A concluir"),IF(OR(J9="Divergência",J9="Evidência em falta"),IF(AND(L9&lt;&gt;"",M9&lt;&gt;"",N9&lt;&gt;""),"Em tratamento","Falta tratamento"),IF(J9="Dados em falta","Completar dados","Por rever"))))</f>
        <v/>
      </c>
    </row>
    <row r="10" ht="36" customHeight="1">
      <c r="A10" s="4">
        <f>IF(COUNTA(B10:G10,K10:R10)=0,"","CONF-"&amp;TEXT(ROW()-8,"000"))</f>
        <v/>
      </c>
      <c r="B10" s="7" t="inlineStr">
        <is>
          <t>Balanço</t>
        </is>
      </c>
      <c r="C10" s="7" t="inlineStr">
        <is>
          <t>Numérica</t>
        </is>
      </c>
      <c r="D10" s="7" t="inlineStr">
        <is>
          <t>B-002</t>
        </is>
      </c>
      <c r="E10" s="7" t="inlineStr">
        <is>
          <t>Conferência de clientes</t>
        </is>
      </c>
      <c r="F10" s="22" t="n">
        <v>68450</v>
      </c>
      <c r="G10" s="22" t="n">
        <v>68450</v>
      </c>
      <c r="H10" s="23">
        <f>IF(COUNTA(B10:G10,K10:R10)=0,"",IFERROR(G10-F10,0))</f>
        <v/>
      </c>
      <c r="I10" s="23">
        <f>IF(COUNTA(B10:G10,K10:R10)=0,"",'Preparação IES'!$E$9)</f>
        <v/>
      </c>
      <c r="J10" s="4">
        <f>IF(COUNTA(B10:G10,K10:R10)=0,"",IF(C10="Documental",IF(Q10&lt;&gt;"","Conforme registo","Evidência em falta"),IF(OR(F10="",G10=""),"Dados em falta",IF(IF(H10&lt;0,-H10,H10)&lt;=I10,"Conforme tolerância","Divergência"))))</f>
        <v/>
      </c>
      <c r="K10" s="7" t="inlineStr">
        <is>
          <t>Concluído</t>
        </is>
      </c>
      <c r="L10" s="7" t="inlineStr">
        <is>
          <t>Valores coincidentes</t>
        </is>
      </c>
      <c r="M10" s="7" t="inlineStr">
        <is>
          <t>Arquivar evidência de revisão</t>
        </is>
      </c>
      <c r="N10" s="7" t="inlineStr">
        <is>
          <t>Ana Martins</t>
        </is>
      </c>
      <c r="O10" s="10" t="n">
        <v>46112</v>
      </c>
      <c r="P10" s="10" t="n">
        <v>46112</v>
      </c>
      <c r="Q10" s="7" t="inlineStr">
        <is>
          <t>Dossier IES/2026/B-002</t>
        </is>
      </c>
      <c r="R10" s="7" t="inlineStr">
        <is>
          <t>Exemplo ilustrativo</t>
        </is>
      </c>
      <c r="S10" s="4">
        <f>IF(COUNTA(B10:G10,K10:R10)=0,"",IF(OR(J10="Conforme tolerância",J10="Conforme registo"),IF(K10="Concluído","Conferido","A concluir"),IF(OR(J10="Divergência",J10="Evidência em falta"),IF(AND(L10&lt;&gt;"",M10&lt;&gt;"",N10&lt;&gt;""),"Em tratamento","Falta tratamento"),IF(J10="Dados em falta","Completar dados","Por rever"))))</f>
        <v/>
      </c>
    </row>
    <row r="11" ht="36" customHeight="1">
      <c r="A11" s="4">
        <f>IF(COUNTA(B11:G11,K11:R11)=0,"","CONF-"&amp;TEXT(ROW()-8,"000"))</f>
        <v/>
      </c>
      <c r="B11" s="7" t="inlineStr">
        <is>
          <t>Demonstração dos resultados</t>
        </is>
      </c>
      <c r="C11" s="7" t="inlineStr">
        <is>
          <t>Numérica</t>
        </is>
      </c>
      <c r="D11" s="7" t="inlineStr">
        <is>
          <t>DR-001</t>
        </is>
      </c>
      <c r="E11" s="7" t="inlineStr">
        <is>
          <t>Conferência de vendas e prestações de serviços</t>
        </is>
      </c>
      <c r="F11" s="22" t="n">
        <v>437850</v>
      </c>
      <c r="G11" s="22" t="n">
        <v>437850</v>
      </c>
      <c r="H11" s="23">
        <f>IF(COUNTA(B11:G11,K11:R11)=0,"",IFERROR(G11-F11,0))</f>
        <v/>
      </c>
      <c r="I11" s="23">
        <f>IF(COUNTA(B11:G11,K11:R11)=0,"",'Preparação IES'!$E$9)</f>
        <v/>
      </c>
      <c r="J11" s="4">
        <f>IF(COUNTA(B11:G11,K11:R11)=0,"",IF(C11="Documental",IF(Q11&lt;&gt;"","Conforme registo","Evidência em falta"),IF(OR(F11="",G11=""),"Dados em falta",IF(IF(H11&lt;0,-H11,H11)&lt;=I11,"Conforme tolerância","Divergência"))))</f>
        <v/>
      </c>
      <c r="K11" s="7" t="inlineStr">
        <is>
          <t>Concluído</t>
        </is>
      </c>
      <c r="L11" s="7" t="inlineStr">
        <is>
          <t>Valores coincidentes</t>
        </is>
      </c>
      <c r="M11" s="7" t="inlineStr">
        <is>
          <t>Arquivar evidência de revisão</t>
        </is>
      </c>
      <c r="N11" s="7" t="inlineStr">
        <is>
          <t>Marta Ferreira</t>
        </is>
      </c>
      <c r="O11" s="10" t="n">
        <v>46112</v>
      </c>
      <c r="P11" s="10" t="n">
        <v>46112</v>
      </c>
      <c r="Q11" s="7" t="inlineStr">
        <is>
          <t>Dossier IES/2026/DR-001</t>
        </is>
      </c>
      <c r="R11" s="7" t="inlineStr">
        <is>
          <t>Exemplo ilustrativo</t>
        </is>
      </c>
      <c r="S11" s="4">
        <f>IF(COUNTA(B11:G11,K11:R11)=0,"",IF(OR(J11="Conforme tolerância",J11="Conforme registo"),IF(K11="Concluído","Conferido","A concluir"),IF(OR(J11="Divergência",J11="Evidência em falta"),IF(AND(L11&lt;&gt;"",M11&lt;&gt;"",N11&lt;&gt;""),"Em tratamento","Falta tratamento"),IF(J11="Dados em falta","Completar dados","Por rever"))))</f>
        <v/>
      </c>
    </row>
    <row r="12" ht="36" customHeight="1">
      <c r="A12" s="4">
        <f>IF(COUNTA(B12:G12,K12:R12)=0,"","CONF-"&amp;TEXT(ROW()-8,"000"))</f>
        <v/>
      </c>
      <c r="B12" s="7" t="inlineStr">
        <is>
          <t>Demonstração dos resultados</t>
        </is>
      </c>
      <c r="C12" s="7" t="inlineStr">
        <is>
          <t>Numérica</t>
        </is>
      </c>
      <c r="D12" s="7" t="inlineStr">
        <is>
          <t>DR-002</t>
        </is>
      </c>
      <c r="E12" s="7" t="inlineStr">
        <is>
          <t>Conferência de fornecimentos e serviços externos</t>
        </is>
      </c>
      <c r="F12" s="22" t="n">
        <v>113240</v>
      </c>
      <c r="G12" s="22" t="n">
        <v>113240</v>
      </c>
      <c r="H12" s="23">
        <f>IF(COUNTA(B12:G12,K12:R12)=0,"",IFERROR(G12-F12,0))</f>
        <v/>
      </c>
      <c r="I12" s="23">
        <f>IF(COUNTA(B12:G12,K12:R12)=0,"",'Preparação IES'!$E$9)</f>
        <v/>
      </c>
      <c r="J12" s="4">
        <f>IF(COUNTA(B12:G12,K12:R12)=0,"",IF(C12="Documental",IF(Q12&lt;&gt;"","Conforme registo","Evidência em falta"),IF(OR(F12="",G12=""),"Dados em falta",IF(IF(H12&lt;0,-H12,H12)&lt;=I12,"Conforme tolerância","Divergência"))))</f>
        <v/>
      </c>
      <c r="K12" s="7" t="inlineStr">
        <is>
          <t>Concluído</t>
        </is>
      </c>
      <c r="L12" s="7" t="inlineStr">
        <is>
          <t>Valores coincidentes</t>
        </is>
      </c>
      <c r="M12" s="7" t="inlineStr">
        <is>
          <t>Arquivar evidência de revisão</t>
        </is>
      </c>
      <c r="N12" s="7" t="inlineStr">
        <is>
          <t>Marta Ferreira</t>
        </is>
      </c>
      <c r="O12" s="10" t="n">
        <v>46112</v>
      </c>
      <c r="P12" s="10" t="n">
        <v>46112</v>
      </c>
      <c r="Q12" s="7" t="inlineStr">
        <is>
          <t>Dossier IES/2026/DR-002</t>
        </is>
      </c>
      <c r="R12" s="7" t="inlineStr">
        <is>
          <t>Exemplo ilustrativo</t>
        </is>
      </c>
      <c r="S12" s="4">
        <f>IF(COUNTA(B12:G12,K12:R12)=0,"",IF(OR(J12="Conforme tolerância",J12="Conforme registo"),IF(K12="Concluído","Conferido","A concluir"),IF(OR(J12="Divergência",J12="Evidência em falta"),IF(AND(L12&lt;&gt;"",M12&lt;&gt;"",N12&lt;&gt;""),"Em tratamento","Falta tratamento"),IF(J12="Dados em falta","Completar dados","Por rever"))))</f>
        <v/>
      </c>
    </row>
    <row r="13" ht="36" customHeight="1">
      <c r="A13" s="4">
        <f>IF(COUNTA(B13:G13,K13:R13)=0,"","CONF-"&amp;TEXT(ROW()-8,"000"))</f>
        <v/>
      </c>
      <c r="B13" s="7" t="inlineStr">
        <is>
          <t>Balanço</t>
        </is>
      </c>
      <c r="C13" s="7" t="inlineStr">
        <is>
          <t>Numérica</t>
        </is>
      </c>
      <c r="D13" s="7" t="inlineStr">
        <is>
          <t>B-003</t>
        </is>
      </c>
      <c r="E13" s="7" t="inlineStr">
        <is>
          <t>Conferência de fornecedores</t>
        </is>
      </c>
      <c r="F13" s="22" t="n">
        <v>45900</v>
      </c>
      <c r="G13" s="22" t="n">
        <v>46050</v>
      </c>
      <c r="H13" s="23">
        <f>IF(COUNTA(B13:G13,K13:R13)=0,"",IFERROR(G13-F13,0))</f>
        <v/>
      </c>
      <c r="I13" s="23">
        <f>IF(COUNTA(B13:G13,K13:R13)=0,"",'Preparação IES'!$E$9)</f>
        <v/>
      </c>
      <c r="J13" s="4">
        <f>IF(COUNTA(B13:G13,K13:R13)=0,"",IF(C13="Documental",IF(Q13&lt;&gt;"","Conforme registo","Evidência em falta"),IF(OR(F13="",G13=""),"Dados em falta",IF(IF(H13&lt;0,-H13,H13)&lt;=I13,"Conforme tolerância","Divergência"))))</f>
        <v/>
      </c>
      <c r="K13" s="7" t="inlineStr">
        <is>
          <t>Em análise</t>
        </is>
      </c>
      <c r="L13" s="7" t="inlineStr">
        <is>
          <t>Diferença ainda não reconciliada</t>
        </is>
      </c>
      <c r="M13" s="7" t="inlineStr">
        <is>
          <t>Rever mapa declarativo e documentos de suporte</t>
        </is>
      </c>
      <c r="N13" s="7" t="inlineStr">
        <is>
          <t>Ana Martins</t>
        </is>
      </c>
      <c r="O13" s="10" t="n">
        <v>46116</v>
      </c>
      <c r="P13" s="10" t="n"/>
      <c r="Q13" s="7" t="inlineStr">
        <is>
          <t>Dossier IES/2026/B-003</t>
        </is>
      </c>
      <c r="R13" s="7" t="inlineStr">
        <is>
          <t>Exemplo ilustrativo</t>
        </is>
      </c>
      <c r="S13" s="4">
        <f>IF(COUNTA(B13:G13,K13:R13)=0,"",IF(OR(J13="Conforme tolerância",J13="Conforme registo"),IF(K13="Concluído","Conferido","A concluir"),IF(OR(J13="Divergência",J13="Evidência em falta"),IF(AND(L13&lt;&gt;"",M13&lt;&gt;"",N13&lt;&gt;""),"Em tratamento","Falta tratamento"),IF(J13="Dados em falta","Completar dados","Por rever"))))</f>
        <v/>
      </c>
    </row>
    <row r="14" ht="36" customHeight="1">
      <c r="A14" s="4">
        <f>IF(COUNTA(B14:G14,K14:R14)=0,"","CONF-"&amp;TEXT(ROW()-8,"000"))</f>
        <v/>
      </c>
      <c r="B14" s="7" t="inlineStr">
        <is>
          <t>Anexos IES/declaração</t>
        </is>
      </c>
      <c r="C14" s="7" t="inlineStr">
        <is>
          <t>Numérica</t>
        </is>
      </c>
      <c r="D14" s="7" t="inlineStr">
        <is>
          <t>AN-001</t>
        </is>
      </c>
      <c r="E14" s="7" t="inlineStr">
        <is>
          <t>Conferência de imposto sobre o rendimento</t>
        </is>
      </c>
      <c r="F14" s="22" t="n">
        <v>12200</v>
      </c>
      <c r="G14" s="22" t="n">
        <v>12200</v>
      </c>
      <c r="H14" s="23">
        <f>IF(COUNTA(B14:G14,K14:R14)=0,"",IFERROR(G14-F14,0))</f>
        <v/>
      </c>
      <c r="I14" s="23">
        <f>IF(COUNTA(B14:G14,K14:R14)=0,"",'Preparação IES'!$E$9)</f>
        <v/>
      </c>
      <c r="J14" s="4">
        <f>IF(COUNTA(B14:G14,K14:R14)=0,"",IF(C14="Documental",IF(Q14&lt;&gt;"","Conforme registo","Evidência em falta"),IF(OR(F14="",G14=""),"Dados em falta",IF(IF(H14&lt;0,-H14,H14)&lt;=I14,"Conforme tolerância","Divergência"))))</f>
        <v/>
      </c>
      <c r="K14" s="7" t="inlineStr">
        <is>
          <t>Concluído</t>
        </is>
      </c>
      <c r="L14" s="7" t="inlineStr">
        <is>
          <t>Valores coincidentes</t>
        </is>
      </c>
      <c r="M14" s="7" t="inlineStr">
        <is>
          <t>Arquivar evidência de revisão</t>
        </is>
      </c>
      <c r="N14" s="7" t="inlineStr">
        <is>
          <t>Marta Ferreira</t>
        </is>
      </c>
      <c r="O14" s="10" t="n">
        <v>46112</v>
      </c>
      <c r="P14" s="10" t="n">
        <v>46112</v>
      </c>
      <c r="Q14" s="7" t="inlineStr">
        <is>
          <t>Dossier IES/2026/AN-001</t>
        </is>
      </c>
      <c r="R14" s="7" t="inlineStr">
        <is>
          <t>Exemplo ilustrativo</t>
        </is>
      </c>
      <c r="S14" s="4">
        <f>IF(COUNTA(B14:G14,K14:R14)=0,"",IF(OR(J14="Conforme tolerância",J14="Conforme registo"),IF(K14="Concluído","Conferido","A concluir"),IF(OR(J14="Divergência",J14="Evidência em falta"),IF(AND(L14&lt;&gt;"",M14&lt;&gt;"",N14&lt;&gt;""),"Em tratamento","Falta tratamento"),IF(J14="Dados em falta","Completar dados","Por rever"))))</f>
        <v/>
      </c>
    </row>
    <row r="15" ht="36" customHeight="1">
      <c r="A15" s="4">
        <f>IF(COUNTA(B15:G15,K15:R15)=0,"","CONF-"&amp;TEXT(ROW()-8,"000"))</f>
        <v/>
      </c>
      <c r="B15" s="7" t="inlineStr">
        <is>
          <t>Demonstração dos fluxos de caixa</t>
        </is>
      </c>
      <c r="C15" s="7" t="inlineStr">
        <is>
          <t>Numérica</t>
        </is>
      </c>
      <c r="D15" s="7" t="inlineStr">
        <is>
          <t>CF-001</t>
        </is>
      </c>
      <c r="E15" s="7" t="inlineStr">
        <is>
          <t>Conferência de fluxos de caixa operacionais</t>
        </is>
      </c>
      <c r="F15" s="22" t="n">
        <v>46800</v>
      </c>
      <c r="G15" s="22" t="n">
        <v>46800</v>
      </c>
      <c r="H15" s="23">
        <f>IF(COUNTA(B15:G15,K15:R15)=0,"",IFERROR(G15-F15,0))</f>
        <v/>
      </c>
      <c r="I15" s="23">
        <f>IF(COUNTA(B15:G15,K15:R15)=0,"",'Preparação IES'!$E$9)</f>
        <v/>
      </c>
      <c r="J15" s="4">
        <f>IF(COUNTA(B15:G15,K15:R15)=0,"",IF(C15="Documental",IF(Q15&lt;&gt;"","Conforme registo","Evidência em falta"),IF(OR(F15="",G15=""),"Dados em falta",IF(IF(H15&lt;0,-H15,H15)&lt;=I15,"Conforme tolerância","Divergência"))))</f>
        <v/>
      </c>
      <c r="K15" s="7" t="inlineStr">
        <is>
          <t>Concluído</t>
        </is>
      </c>
      <c r="L15" s="7" t="inlineStr">
        <is>
          <t>Valores coincidentes</t>
        </is>
      </c>
      <c r="M15" s="7" t="inlineStr">
        <is>
          <t>Arquivar evidência de revisão</t>
        </is>
      </c>
      <c r="N15" s="7" t="inlineStr">
        <is>
          <t>Ana Martins</t>
        </is>
      </c>
      <c r="O15" s="10" t="n">
        <v>46112</v>
      </c>
      <c r="P15" s="10" t="n">
        <v>46112</v>
      </c>
      <c r="Q15" s="7" t="inlineStr">
        <is>
          <t>Dossier IES/2026/CF-001</t>
        </is>
      </c>
      <c r="R15" s="7" t="inlineStr">
        <is>
          <t>Exemplo ilustrativo</t>
        </is>
      </c>
      <c r="S15" s="4">
        <f>IF(COUNTA(B15:G15,K15:R15)=0,"",IF(OR(J15="Conforme tolerância",J15="Conforme registo"),IF(K15="Concluído","Conferido","A concluir"),IF(OR(J15="Divergência",J15="Evidência em falta"),IF(AND(L15&lt;&gt;"",M15&lt;&gt;"",N15&lt;&gt;""),"Em tratamento","Falta tratamento"),IF(J15="Dados em falta","Completar dados","Por rever"))))</f>
        <v/>
      </c>
    </row>
    <row r="16" ht="36" customHeight="1">
      <c r="A16" s="4">
        <f>IF(COUNTA(B16:G16,K16:R16)=0,"","CONF-"&amp;TEXT(ROW()-8,"000"))</f>
        <v/>
      </c>
      <c r="B16" s="7" t="inlineStr">
        <is>
          <t>Outro</t>
        </is>
      </c>
      <c r="C16" s="7" t="inlineStr">
        <is>
          <t>Documental</t>
        </is>
      </c>
      <c r="D16" s="7" t="inlineStr">
        <is>
          <t>REV-001</t>
        </is>
      </c>
      <c r="E16" s="7" t="inlineStr">
        <is>
          <t>Evidência de revisão interna</t>
        </is>
      </c>
      <c r="F16" s="22" t="n"/>
      <c r="G16" s="22" t="n"/>
      <c r="H16" s="23">
        <f>IF(COUNTA(B16:G16,K16:R16)=0,"",IFERROR(G16-F16,0))</f>
        <v/>
      </c>
      <c r="I16" s="23">
        <f>IF(COUNTA(B16:G16,K16:R16)=0,"",'Preparação IES'!$E$9)</f>
        <v/>
      </c>
      <c r="J16" s="4">
        <f>IF(COUNTA(B16:G16,K16:R16)=0,"",IF(C16="Documental",IF(Q16&lt;&gt;"","Conforme registo","Evidência em falta"),IF(OR(F16="",G16=""),"Dados em falta",IF(IF(H16&lt;0,-H16,H16)&lt;=I16,"Conforme tolerância","Divergência"))))</f>
        <v/>
      </c>
      <c r="K16" s="7" t="inlineStr">
        <is>
          <t>Concluído</t>
        </is>
      </c>
      <c r="L16" s="7" t="inlineStr">
        <is>
          <t>Revisão registada</t>
        </is>
      </c>
      <c r="M16" s="7" t="inlineStr">
        <is>
          <t>Arquivar ficheiro de revisão</t>
        </is>
      </c>
      <c r="N16" s="7" t="inlineStr">
        <is>
          <t>Ana Martins</t>
        </is>
      </c>
      <c r="O16" s="10" t="n">
        <v>46112</v>
      </c>
      <c r="P16" s="10" t="n">
        <v>46112</v>
      </c>
      <c r="Q16" s="7" t="inlineStr">
        <is>
          <t>Dossier IES/2026/Revisão</t>
        </is>
      </c>
      <c r="R16" s="7" t="inlineStr">
        <is>
          <t>Exemplo ilustrativo</t>
        </is>
      </c>
      <c r="S16" s="4">
        <f>IF(COUNTA(B16:G16,K16:R16)=0,"",IF(OR(J16="Conforme tolerância",J16="Conforme registo"),IF(K16="Concluído","Conferido","A concluir"),IF(OR(J16="Divergência",J16="Evidência em falta"),IF(AND(L16&lt;&gt;"",M16&lt;&gt;"",N16&lt;&gt;""),"Em tratamento","Falta tratamento"),IF(J16="Dados em falta","Completar dados","Por rever"))))</f>
        <v/>
      </c>
    </row>
    <row r="17" ht="36" customHeight="1">
      <c r="A17" s="4">
        <f>IF(COUNTA(B17:G17,K17:R17)=0,"","CONF-"&amp;TEXT(ROW()-8,"000"))</f>
        <v/>
      </c>
      <c r="B17" s="7" t="inlineStr">
        <is>
          <t>Entrega</t>
        </is>
      </c>
      <c r="C17" s="7" t="inlineStr">
        <is>
          <t>Documental</t>
        </is>
      </c>
      <c r="D17" s="7" t="inlineStr">
        <is>
          <t>ENT-001</t>
        </is>
      </c>
      <c r="E17" s="7" t="inlineStr">
        <is>
          <t>Comprovativo de entrega e referência</t>
        </is>
      </c>
      <c r="F17" s="22" t="n"/>
      <c r="G17" s="22" t="n"/>
      <c r="H17" s="23">
        <f>IF(COUNTA(B17:G17,K17:R17)=0,"",IFERROR(G17-F17,0))</f>
        <v/>
      </c>
      <c r="I17" s="23">
        <f>IF(COUNTA(B17:G17,K17:R17)=0,"",'Preparação IES'!$E$9)</f>
        <v/>
      </c>
      <c r="J17" s="4">
        <f>IF(COUNTA(B17:G17,K17:R17)=0,"",IF(C17="Documental",IF(Q17&lt;&gt;"","Conforme registo","Evidência em falta"),IF(OR(F17="",G17=""),"Dados em falta",IF(IF(H17&lt;0,-H17,H17)&lt;=I17,"Conforme tolerância","Divergência"))))</f>
        <v/>
      </c>
      <c r="K17" s="7" t="inlineStr">
        <is>
          <t>Não iniciada</t>
        </is>
      </c>
      <c r="L17" s="7" t="inlineStr">
        <is>
          <t>Entrega ainda não registada</t>
        </is>
      </c>
      <c r="M17" s="7" t="inlineStr">
        <is>
          <t>Registar referência e localização do comprovativo após entrega</t>
        </is>
      </c>
      <c r="N17" s="7" t="inlineStr">
        <is>
          <t>Marta Ferreira</t>
        </is>
      </c>
      <c r="O17" s="10" t="n"/>
      <c r="P17" s="10" t="n"/>
      <c r="Q17" s="7" t="n"/>
      <c r="R17" s="7" t="inlineStr">
        <is>
          <t>Exemplo ilustrativo</t>
        </is>
      </c>
      <c r="S17" s="4">
        <f>IF(COUNTA(B17:G17,K17:R17)=0,"",IF(OR(J17="Conforme tolerância",J17="Conforme registo"),IF(K17="Concluído","Conferido","A concluir"),IF(OR(J17="Divergência",J17="Evidência em falta"),IF(AND(L17&lt;&gt;"",M17&lt;&gt;"",N17&lt;&gt;""),"Em tratamento","Falta tratamento"),IF(J17="Dados em falta","Completar dados","Por rever"))))</f>
        <v/>
      </c>
    </row>
    <row r="18" ht="36" customHeight="1">
      <c r="A18" s="4">
        <f>IF(COUNTA(B18:G18,K18:R18)=0,"","CONF-"&amp;TEXT(ROW()-8,"000"))</f>
        <v/>
      </c>
      <c r="B18" s="7" t="n"/>
      <c r="C18" s="7" t="n"/>
      <c r="D18" s="7" t="n"/>
      <c r="E18" s="7" t="n"/>
      <c r="F18" s="22" t="n"/>
      <c r="G18" s="22" t="n"/>
      <c r="H18" s="23">
        <f>IF(COUNTA(B18:G18,K18:R18)=0,"",IFERROR(G18-F18,0))</f>
        <v/>
      </c>
      <c r="I18" s="23">
        <f>IF(COUNTA(B18:G18,K18:R18)=0,"",'Preparação IES'!$E$9)</f>
        <v/>
      </c>
      <c r="J18" s="4">
        <f>IF(COUNTA(B18:G18,K18:R18)=0,"",IF(C18="Documental",IF(Q18&lt;&gt;"","Conforme registo","Evidência em falta"),IF(OR(F18="",G18=""),"Dados em falta",IF(IF(H18&lt;0,-H18,H18)&lt;=I18,"Conforme tolerância","Divergência"))))</f>
        <v/>
      </c>
      <c r="K18" s="7" t="n"/>
      <c r="L18" s="7" t="n"/>
      <c r="M18" s="7" t="n"/>
      <c r="N18" s="7" t="n"/>
      <c r="O18" s="10" t="n"/>
      <c r="P18" s="10" t="n"/>
      <c r="Q18" s="7" t="n"/>
      <c r="R18" s="7" t="n"/>
      <c r="S18" s="4">
        <f>IF(COUNTA(B18:G18,K18:R18)=0,"",IF(OR(J18="Conforme tolerância",J18="Conforme registo"),IF(K18="Concluído","Conferido","A concluir"),IF(OR(J18="Divergência",J18="Evidência em falta"),IF(AND(L18&lt;&gt;"",M18&lt;&gt;"",N18&lt;&gt;""),"Em tratamento","Falta tratamento"),IF(J18="Dados em falta","Completar dados","Por rever"))))</f>
        <v/>
      </c>
    </row>
    <row r="19" ht="36" customHeight="1">
      <c r="A19" s="4">
        <f>IF(COUNTA(B19:G19,K19:R19)=0,"","CONF-"&amp;TEXT(ROW()-8,"000"))</f>
        <v/>
      </c>
      <c r="B19" s="7" t="n"/>
      <c r="C19" s="7" t="n"/>
      <c r="D19" s="7" t="n"/>
      <c r="E19" s="7" t="n"/>
      <c r="F19" s="22" t="n"/>
      <c r="G19" s="22" t="n"/>
      <c r="H19" s="23">
        <f>IF(COUNTA(B19:G19,K19:R19)=0,"",IFERROR(G19-F19,0))</f>
        <v/>
      </c>
      <c r="I19" s="23">
        <f>IF(COUNTA(B19:G19,K19:R19)=0,"",'Preparação IES'!$E$9)</f>
        <v/>
      </c>
      <c r="J19" s="4">
        <f>IF(COUNTA(B19:G19,K19:R19)=0,"",IF(C19="Documental",IF(Q19&lt;&gt;"","Conforme registo","Evidência em falta"),IF(OR(F19="",G19=""),"Dados em falta",IF(IF(H19&lt;0,-H19,H19)&lt;=I19,"Conforme tolerância","Divergência"))))</f>
        <v/>
      </c>
      <c r="K19" s="7" t="n"/>
      <c r="L19" s="7" t="n"/>
      <c r="M19" s="7" t="n"/>
      <c r="N19" s="7" t="n"/>
      <c r="O19" s="10" t="n"/>
      <c r="P19" s="10" t="n"/>
      <c r="Q19" s="7" t="n"/>
      <c r="R19" s="7" t="n"/>
      <c r="S19" s="4">
        <f>IF(COUNTA(B19:G19,K19:R19)=0,"",IF(OR(J19="Conforme tolerância",J19="Conforme registo"),IF(K19="Concluído","Conferido","A concluir"),IF(OR(J19="Divergência",J19="Evidência em falta"),IF(AND(L19&lt;&gt;"",M19&lt;&gt;"",N19&lt;&gt;""),"Em tratamento","Falta tratamento"),IF(J19="Dados em falta","Completar dados","Por rever"))))</f>
        <v/>
      </c>
    </row>
    <row r="20" ht="36" customHeight="1">
      <c r="A20" s="4">
        <f>IF(COUNTA(B20:G20,K20:R20)=0,"","CONF-"&amp;TEXT(ROW()-8,"000"))</f>
        <v/>
      </c>
      <c r="B20" s="7" t="n"/>
      <c r="C20" s="7" t="n"/>
      <c r="D20" s="7" t="n"/>
      <c r="E20" s="7" t="n"/>
      <c r="F20" s="22" t="n"/>
      <c r="G20" s="22" t="n"/>
      <c r="H20" s="23">
        <f>IF(COUNTA(B20:G20,K20:R20)=0,"",IFERROR(G20-F20,0))</f>
        <v/>
      </c>
      <c r="I20" s="23">
        <f>IF(COUNTA(B20:G20,K20:R20)=0,"",'Preparação IES'!$E$9)</f>
        <v/>
      </c>
      <c r="J20" s="4">
        <f>IF(COUNTA(B20:G20,K20:R20)=0,"",IF(C20="Documental",IF(Q20&lt;&gt;"","Conforme registo","Evidência em falta"),IF(OR(F20="",G20=""),"Dados em falta",IF(IF(H20&lt;0,-H20,H20)&lt;=I20,"Conforme tolerância","Divergência"))))</f>
        <v/>
      </c>
      <c r="K20" s="7" t="n"/>
      <c r="L20" s="7" t="n"/>
      <c r="M20" s="7" t="n"/>
      <c r="N20" s="7" t="n"/>
      <c r="O20" s="10" t="n"/>
      <c r="P20" s="10" t="n"/>
      <c r="Q20" s="7" t="n"/>
      <c r="R20" s="7" t="n"/>
      <c r="S20" s="4">
        <f>IF(COUNTA(B20:G20,K20:R20)=0,"",IF(OR(J20="Conforme tolerância",J20="Conforme registo"),IF(K20="Concluído","Conferido","A concluir"),IF(OR(J20="Divergência",J20="Evidência em falta"),IF(AND(L20&lt;&gt;"",M20&lt;&gt;"",N20&lt;&gt;""),"Em tratamento","Falta tratamento"),IF(J20="Dados em falta","Completar dados","Por rever"))))</f>
        <v/>
      </c>
    </row>
    <row r="21" ht="36" customHeight="1">
      <c r="A21" s="4">
        <f>IF(COUNTA(B21:G21,K21:R21)=0,"","CONF-"&amp;TEXT(ROW()-8,"000"))</f>
        <v/>
      </c>
      <c r="B21" s="7" t="n"/>
      <c r="C21" s="7" t="n"/>
      <c r="D21" s="7" t="n"/>
      <c r="E21" s="7" t="n"/>
      <c r="F21" s="22" t="n"/>
      <c r="G21" s="22" t="n"/>
      <c r="H21" s="23">
        <f>IF(COUNTA(B21:G21,K21:R21)=0,"",IFERROR(G21-F21,0))</f>
        <v/>
      </c>
      <c r="I21" s="23">
        <f>IF(COUNTA(B21:G21,K21:R21)=0,"",'Preparação IES'!$E$9)</f>
        <v/>
      </c>
      <c r="J21" s="4">
        <f>IF(COUNTA(B21:G21,K21:R21)=0,"",IF(C21="Documental",IF(Q21&lt;&gt;"","Conforme registo","Evidência em falta"),IF(OR(F21="",G21=""),"Dados em falta",IF(IF(H21&lt;0,-H21,H21)&lt;=I21,"Conforme tolerância","Divergência"))))</f>
        <v/>
      </c>
      <c r="K21" s="7" t="n"/>
      <c r="L21" s="7" t="n"/>
      <c r="M21" s="7" t="n"/>
      <c r="N21" s="7" t="n"/>
      <c r="O21" s="10" t="n"/>
      <c r="P21" s="10" t="n"/>
      <c r="Q21" s="7" t="n"/>
      <c r="R21" s="7" t="n"/>
      <c r="S21" s="4">
        <f>IF(COUNTA(B21:G21,K21:R21)=0,"",IF(OR(J21="Conforme tolerância",J21="Conforme registo"),IF(K21="Concluído","Conferido","A concluir"),IF(OR(J21="Divergência",J21="Evidência em falta"),IF(AND(L21&lt;&gt;"",M21&lt;&gt;"",N21&lt;&gt;""),"Em tratamento","Falta tratamento"),IF(J21="Dados em falta","Completar dados","Por rever"))))</f>
        <v/>
      </c>
    </row>
    <row r="22" ht="36" customHeight="1">
      <c r="A22" s="4">
        <f>IF(COUNTA(B22:G22,K22:R22)=0,"","CONF-"&amp;TEXT(ROW()-8,"000"))</f>
        <v/>
      </c>
      <c r="B22" s="7" t="n"/>
      <c r="C22" s="7" t="n"/>
      <c r="D22" s="7" t="n"/>
      <c r="E22" s="7" t="n"/>
      <c r="F22" s="22" t="n"/>
      <c r="G22" s="22" t="n"/>
      <c r="H22" s="23">
        <f>IF(COUNTA(B22:G22,K22:R22)=0,"",IFERROR(G22-F22,0))</f>
        <v/>
      </c>
      <c r="I22" s="23">
        <f>IF(COUNTA(B22:G22,K22:R22)=0,"",'Preparação IES'!$E$9)</f>
        <v/>
      </c>
      <c r="J22" s="4">
        <f>IF(COUNTA(B22:G22,K22:R22)=0,"",IF(C22="Documental",IF(Q22&lt;&gt;"","Conforme registo","Evidência em falta"),IF(OR(F22="",G22=""),"Dados em falta",IF(IF(H22&lt;0,-H22,H22)&lt;=I22,"Conforme tolerância","Divergência"))))</f>
        <v/>
      </c>
      <c r="K22" s="7" t="n"/>
      <c r="L22" s="7" t="n"/>
      <c r="M22" s="7" t="n"/>
      <c r="N22" s="7" t="n"/>
      <c r="O22" s="10" t="n"/>
      <c r="P22" s="10" t="n"/>
      <c r="Q22" s="7" t="n"/>
      <c r="R22" s="7" t="n"/>
      <c r="S22" s="4">
        <f>IF(COUNTA(B22:G22,K22:R22)=0,"",IF(OR(J22="Conforme tolerância",J22="Conforme registo"),IF(K22="Concluído","Conferido","A concluir"),IF(OR(J22="Divergência",J22="Evidência em falta"),IF(AND(L22&lt;&gt;"",M22&lt;&gt;"",N22&lt;&gt;""),"Em tratamento","Falta tratamento"),IF(J22="Dados em falta","Completar dados","Por rever"))))</f>
        <v/>
      </c>
    </row>
    <row r="23" ht="36" customHeight="1">
      <c r="A23" s="4">
        <f>IF(COUNTA(B23:G23,K23:R23)=0,"","CONF-"&amp;TEXT(ROW()-8,"000"))</f>
        <v/>
      </c>
      <c r="B23" s="7" t="n"/>
      <c r="C23" s="7" t="n"/>
      <c r="D23" s="7" t="n"/>
      <c r="E23" s="7" t="n"/>
      <c r="F23" s="22" t="n"/>
      <c r="G23" s="22" t="n"/>
      <c r="H23" s="23">
        <f>IF(COUNTA(B23:G23,K23:R23)=0,"",IFERROR(G23-F23,0))</f>
        <v/>
      </c>
      <c r="I23" s="23">
        <f>IF(COUNTA(B23:G23,K23:R23)=0,"",'Preparação IES'!$E$9)</f>
        <v/>
      </c>
      <c r="J23" s="4">
        <f>IF(COUNTA(B23:G23,K23:R23)=0,"",IF(C23="Documental",IF(Q23&lt;&gt;"","Conforme registo","Evidência em falta"),IF(OR(F23="",G23=""),"Dados em falta",IF(IF(H23&lt;0,-H23,H23)&lt;=I23,"Conforme tolerância","Divergência"))))</f>
        <v/>
      </c>
      <c r="K23" s="7" t="n"/>
      <c r="L23" s="7" t="n"/>
      <c r="M23" s="7" t="n"/>
      <c r="N23" s="7" t="n"/>
      <c r="O23" s="10" t="n"/>
      <c r="P23" s="10" t="n"/>
      <c r="Q23" s="7" t="n"/>
      <c r="R23" s="7" t="n"/>
      <c r="S23" s="4">
        <f>IF(COUNTA(B23:G23,K23:R23)=0,"",IF(OR(J23="Conforme tolerância",J23="Conforme registo"),IF(K23="Concluído","Conferido","A concluir"),IF(OR(J23="Divergência",J23="Evidência em falta"),IF(AND(L23&lt;&gt;"",M23&lt;&gt;"",N23&lt;&gt;""),"Em tratamento","Falta tratamento"),IF(J23="Dados em falta","Completar dados","Por rever"))))</f>
        <v/>
      </c>
    </row>
    <row r="24" ht="36" customHeight="1">
      <c r="A24" s="4">
        <f>IF(COUNTA(B24:G24,K24:R24)=0,"","CONF-"&amp;TEXT(ROW()-8,"000"))</f>
        <v/>
      </c>
      <c r="B24" s="7" t="n"/>
      <c r="C24" s="7" t="n"/>
      <c r="D24" s="7" t="n"/>
      <c r="E24" s="7" t="n"/>
      <c r="F24" s="22" t="n"/>
      <c r="G24" s="22" t="n"/>
      <c r="H24" s="23">
        <f>IF(COUNTA(B24:G24,K24:R24)=0,"",IFERROR(G24-F24,0))</f>
        <v/>
      </c>
      <c r="I24" s="23">
        <f>IF(COUNTA(B24:G24,K24:R24)=0,"",'Preparação IES'!$E$9)</f>
        <v/>
      </c>
      <c r="J24" s="4">
        <f>IF(COUNTA(B24:G24,K24:R24)=0,"",IF(C24="Documental",IF(Q24&lt;&gt;"","Conforme registo","Evidência em falta"),IF(OR(F24="",G24=""),"Dados em falta",IF(IF(H24&lt;0,-H24,H24)&lt;=I24,"Conforme tolerância","Divergência"))))</f>
        <v/>
      </c>
      <c r="K24" s="7" t="n"/>
      <c r="L24" s="7" t="n"/>
      <c r="M24" s="7" t="n"/>
      <c r="N24" s="7" t="n"/>
      <c r="O24" s="10" t="n"/>
      <c r="P24" s="10" t="n"/>
      <c r="Q24" s="7" t="n"/>
      <c r="R24" s="7" t="n"/>
      <c r="S24" s="4">
        <f>IF(COUNTA(B24:G24,K24:R24)=0,"",IF(OR(J24="Conforme tolerância",J24="Conforme registo"),IF(K24="Concluído","Conferido","A concluir"),IF(OR(J24="Divergência",J24="Evidência em falta"),IF(AND(L24&lt;&gt;"",M24&lt;&gt;"",N24&lt;&gt;""),"Em tratamento","Falta tratamento"),IF(J24="Dados em falta","Completar dados","Por rever"))))</f>
        <v/>
      </c>
    </row>
    <row r="25" ht="36" customHeight="1">
      <c r="A25" s="4">
        <f>IF(COUNTA(B25:G25,K25:R25)=0,"","CONF-"&amp;TEXT(ROW()-8,"000"))</f>
        <v/>
      </c>
      <c r="B25" s="7" t="n"/>
      <c r="C25" s="7" t="n"/>
      <c r="D25" s="7" t="n"/>
      <c r="E25" s="7" t="n"/>
      <c r="F25" s="22" t="n"/>
      <c r="G25" s="22" t="n"/>
      <c r="H25" s="23">
        <f>IF(COUNTA(B25:G25,K25:R25)=0,"",IFERROR(G25-F25,0))</f>
        <v/>
      </c>
      <c r="I25" s="23">
        <f>IF(COUNTA(B25:G25,K25:R25)=0,"",'Preparação IES'!$E$9)</f>
        <v/>
      </c>
      <c r="J25" s="4">
        <f>IF(COUNTA(B25:G25,K25:R25)=0,"",IF(C25="Documental",IF(Q25&lt;&gt;"","Conforme registo","Evidência em falta"),IF(OR(F25="",G25=""),"Dados em falta",IF(IF(H25&lt;0,-H25,H25)&lt;=I25,"Conforme tolerância","Divergência"))))</f>
        <v/>
      </c>
      <c r="K25" s="7" t="n"/>
      <c r="L25" s="7" t="n"/>
      <c r="M25" s="7" t="n"/>
      <c r="N25" s="7" t="n"/>
      <c r="O25" s="10" t="n"/>
      <c r="P25" s="10" t="n"/>
      <c r="Q25" s="7" t="n"/>
      <c r="R25" s="7" t="n"/>
      <c r="S25" s="4">
        <f>IF(COUNTA(B25:G25,K25:R25)=0,"",IF(OR(J25="Conforme tolerância",J25="Conforme registo"),IF(K25="Concluído","Conferido","A concluir"),IF(OR(J25="Divergência",J25="Evidência em falta"),IF(AND(L25&lt;&gt;"",M25&lt;&gt;"",N25&lt;&gt;""),"Em tratamento","Falta tratamento"),IF(J25="Dados em falta","Completar dados","Por rever"))))</f>
        <v/>
      </c>
    </row>
    <row r="26" ht="36" customHeight="1">
      <c r="A26" s="4">
        <f>IF(COUNTA(B26:G26,K26:R26)=0,"","CONF-"&amp;TEXT(ROW()-8,"000"))</f>
        <v/>
      </c>
      <c r="B26" s="7" t="n"/>
      <c r="C26" s="7" t="n"/>
      <c r="D26" s="7" t="n"/>
      <c r="E26" s="7" t="n"/>
      <c r="F26" s="22" t="n"/>
      <c r="G26" s="22" t="n"/>
      <c r="H26" s="23">
        <f>IF(COUNTA(B26:G26,K26:R26)=0,"",IFERROR(G26-F26,0))</f>
        <v/>
      </c>
      <c r="I26" s="23">
        <f>IF(COUNTA(B26:G26,K26:R26)=0,"",'Preparação IES'!$E$9)</f>
        <v/>
      </c>
      <c r="J26" s="4">
        <f>IF(COUNTA(B26:G26,K26:R26)=0,"",IF(C26="Documental",IF(Q26&lt;&gt;"","Conforme registo","Evidência em falta"),IF(OR(F26="",G26=""),"Dados em falta",IF(IF(H26&lt;0,-H26,H26)&lt;=I26,"Conforme tolerância","Divergência"))))</f>
        <v/>
      </c>
      <c r="K26" s="7" t="n"/>
      <c r="L26" s="7" t="n"/>
      <c r="M26" s="7" t="n"/>
      <c r="N26" s="7" t="n"/>
      <c r="O26" s="10" t="n"/>
      <c r="P26" s="10" t="n"/>
      <c r="Q26" s="7" t="n"/>
      <c r="R26" s="7" t="n"/>
      <c r="S26" s="4">
        <f>IF(COUNTA(B26:G26,K26:R26)=0,"",IF(OR(J26="Conforme tolerância",J26="Conforme registo"),IF(K26="Concluído","Conferido","A concluir"),IF(OR(J26="Divergência",J26="Evidência em falta"),IF(AND(L26&lt;&gt;"",M26&lt;&gt;"",N26&lt;&gt;""),"Em tratamento","Falta tratamento"),IF(J26="Dados em falta","Completar dados","Por rever"))))</f>
        <v/>
      </c>
    </row>
    <row r="27" ht="36" customHeight="1">
      <c r="A27" s="4">
        <f>IF(COUNTA(B27:G27,K27:R27)=0,"","CONF-"&amp;TEXT(ROW()-8,"000"))</f>
        <v/>
      </c>
      <c r="B27" s="7" t="n"/>
      <c r="C27" s="7" t="n"/>
      <c r="D27" s="7" t="n"/>
      <c r="E27" s="7" t="n"/>
      <c r="F27" s="22" t="n"/>
      <c r="G27" s="22" t="n"/>
      <c r="H27" s="23">
        <f>IF(COUNTA(B27:G27,K27:R27)=0,"",IFERROR(G27-F27,0))</f>
        <v/>
      </c>
      <c r="I27" s="23">
        <f>IF(COUNTA(B27:G27,K27:R27)=0,"",'Preparação IES'!$E$9)</f>
        <v/>
      </c>
      <c r="J27" s="4">
        <f>IF(COUNTA(B27:G27,K27:R27)=0,"",IF(C27="Documental",IF(Q27&lt;&gt;"","Conforme registo","Evidência em falta"),IF(OR(F27="",G27=""),"Dados em falta",IF(IF(H27&lt;0,-H27,H27)&lt;=I27,"Conforme tolerância","Divergência"))))</f>
        <v/>
      </c>
      <c r="K27" s="7" t="n"/>
      <c r="L27" s="7" t="n"/>
      <c r="M27" s="7" t="n"/>
      <c r="N27" s="7" t="n"/>
      <c r="O27" s="10" t="n"/>
      <c r="P27" s="10" t="n"/>
      <c r="Q27" s="7" t="n"/>
      <c r="R27" s="7" t="n"/>
      <c r="S27" s="4">
        <f>IF(COUNTA(B27:G27,K27:R27)=0,"",IF(OR(J27="Conforme tolerância",J27="Conforme registo"),IF(K27="Concluído","Conferido","A concluir"),IF(OR(J27="Divergência",J27="Evidência em falta"),IF(AND(L27&lt;&gt;"",M27&lt;&gt;"",N27&lt;&gt;""),"Em tratamento","Falta tratamento"),IF(J27="Dados em falta","Completar dados","Por rever"))))</f>
        <v/>
      </c>
    </row>
    <row r="28" ht="36" customHeight="1">
      <c r="A28" s="4">
        <f>IF(COUNTA(B28:G28,K28:R28)=0,"","CONF-"&amp;TEXT(ROW()-8,"000"))</f>
        <v/>
      </c>
      <c r="B28" s="7" t="n"/>
      <c r="C28" s="7" t="n"/>
      <c r="D28" s="7" t="n"/>
      <c r="E28" s="7" t="n"/>
      <c r="F28" s="22" t="n"/>
      <c r="G28" s="22" t="n"/>
      <c r="H28" s="23">
        <f>IF(COUNTA(B28:G28,K28:R28)=0,"",IFERROR(G28-F28,0))</f>
        <v/>
      </c>
      <c r="I28" s="23">
        <f>IF(COUNTA(B28:G28,K28:R28)=0,"",'Preparação IES'!$E$9)</f>
        <v/>
      </c>
      <c r="J28" s="4">
        <f>IF(COUNTA(B28:G28,K28:R28)=0,"",IF(C28="Documental",IF(Q28&lt;&gt;"","Conforme registo","Evidência em falta"),IF(OR(F28="",G28=""),"Dados em falta",IF(IF(H28&lt;0,-H28,H28)&lt;=I28,"Conforme tolerância","Divergência"))))</f>
        <v/>
      </c>
      <c r="K28" s="7" t="n"/>
      <c r="L28" s="7" t="n"/>
      <c r="M28" s="7" t="n"/>
      <c r="N28" s="7" t="n"/>
      <c r="O28" s="10" t="n"/>
      <c r="P28" s="10" t="n"/>
      <c r="Q28" s="7" t="n"/>
      <c r="R28" s="7" t="n"/>
      <c r="S28" s="4">
        <f>IF(COUNTA(B28:G28,K28:R28)=0,"",IF(OR(J28="Conforme tolerância",J28="Conforme registo"),IF(K28="Concluído","Conferido","A concluir"),IF(OR(J28="Divergência",J28="Evidência em falta"),IF(AND(L28&lt;&gt;"",M28&lt;&gt;"",N28&lt;&gt;""),"Em tratamento","Falta tratamento"),IF(J28="Dados em falta","Completar dados","Por rever"))))</f>
        <v/>
      </c>
    </row>
    <row r="29" ht="36" customHeight="1">
      <c r="A29" s="4">
        <f>IF(COUNTA(B29:G29,K29:R29)=0,"","CONF-"&amp;TEXT(ROW()-8,"000"))</f>
        <v/>
      </c>
      <c r="B29" s="7" t="n"/>
      <c r="C29" s="7" t="n"/>
      <c r="D29" s="7" t="n"/>
      <c r="E29" s="7" t="n"/>
      <c r="F29" s="22" t="n"/>
      <c r="G29" s="22" t="n"/>
      <c r="H29" s="23">
        <f>IF(COUNTA(B29:G29,K29:R29)=0,"",IFERROR(G29-F29,0))</f>
        <v/>
      </c>
      <c r="I29" s="23">
        <f>IF(COUNTA(B29:G29,K29:R29)=0,"",'Preparação IES'!$E$9)</f>
        <v/>
      </c>
      <c r="J29" s="4">
        <f>IF(COUNTA(B29:G29,K29:R29)=0,"",IF(C29="Documental",IF(Q29&lt;&gt;"","Conforme registo","Evidência em falta"),IF(OR(F29="",G29=""),"Dados em falta",IF(IF(H29&lt;0,-H29,H29)&lt;=I29,"Conforme tolerância","Divergência"))))</f>
        <v/>
      </c>
      <c r="K29" s="7" t="n"/>
      <c r="L29" s="7" t="n"/>
      <c r="M29" s="7" t="n"/>
      <c r="N29" s="7" t="n"/>
      <c r="O29" s="10" t="n"/>
      <c r="P29" s="10" t="n"/>
      <c r="Q29" s="7" t="n"/>
      <c r="R29" s="7" t="n"/>
      <c r="S29" s="4">
        <f>IF(COUNTA(B29:G29,K29:R29)=0,"",IF(OR(J29="Conforme tolerância",J29="Conforme registo"),IF(K29="Concluído","Conferido","A concluir"),IF(OR(J29="Divergência",J29="Evidência em falta"),IF(AND(L29&lt;&gt;"",M29&lt;&gt;"",N29&lt;&gt;""),"Em tratamento","Falta tratamento"),IF(J29="Dados em falta","Completar dados","Por rever"))))</f>
        <v/>
      </c>
    </row>
    <row r="30" ht="36" customHeight="1">
      <c r="A30" s="4">
        <f>IF(COUNTA(B30:G30,K30:R30)=0,"","CONF-"&amp;TEXT(ROW()-8,"000"))</f>
        <v/>
      </c>
      <c r="B30" s="7" t="n"/>
      <c r="C30" s="7" t="n"/>
      <c r="D30" s="7" t="n"/>
      <c r="E30" s="7" t="n"/>
      <c r="F30" s="22" t="n"/>
      <c r="G30" s="22" t="n"/>
      <c r="H30" s="23">
        <f>IF(COUNTA(B30:G30,K30:R30)=0,"",IFERROR(G30-F30,0))</f>
        <v/>
      </c>
      <c r="I30" s="23">
        <f>IF(COUNTA(B30:G30,K30:R30)=0,"",'Preparação IES'!$E$9)</f>
        <v/>
      </c>
      <c r="J30" s="4">
        <f>IF(COUNTA(B30:G30,K30:R30)=0,"",IF(C30="Documental",IF(Q30&lt;&gt;"","Conforme registo","Evidência em falta"),IF(OR(F30="",G30=""),"Dados em falta",IF(IF(H30&lt;0,-H30,H30)&lt;=I30,"Conforme tolerância","Divergência"))))</f>
        <v/>
      </c>
      <c r="K30" s="7" t="n"/>
      <c r="L30" s="7" t="n"/>
      <c r="M30" s="7" t="n"/>
      <c r="N30" s="7" t="n"/>
      <c r="O30" s="10" t="n"/>
      <c r="P30" s="10" t="n"/>
      <c r="Q30" s="7" t="n"/>
      <c r="R30" s="7" t="n"/>
      <c r="S30" s="4">
        <f>IF(COUNTA(B30:G30,K30:R30)=0,"",IF(OR(J30="Conforme tolerância",J30="Conforme registo"),IF(K30="Concluído","Conferido","A concluir"),IF(OR(J30="Divergência",J30="Evidência em falta"),IF(AND(L30&lt;&gt;"",M30&lt;&gt;"",N30&lt;&gt;""),"Em tratamento","Falta tratamento"),IF(J30="Dados em falta","Completar dados","Por rever"))))</f>
        <v/>
      </c>
    </row>
    <row r="31" ht="36" customHeight="1">
      <c r="A31" s="4">
        <f>IF(COUNTA(B31:G31,K31:R31)=0,"","CONF-"&amp;TEXT(ROW()-8,"000"))</f>
        <v/>
      </c>
      <c r="B31" s="7" t="n"/>
      <c r="C31" s="7" t="n"/>
      <c r="D31" s="7" t="n"/>
      <c r="E31" s="7" t="n"/>
      <c r="F31" s="22" t="n"/>
      <c r="G31" s="22" t="n"/>
      <c r="H31" s="23">
        <f>IF(COUNTA(B31:G31,K31:R31)=0,"",IFERROR(G31-F31,0))</f>
        <v/>
      </c>
      <c r="I31" s="23">
        <f>IF(COUNTA(B31:G31,K31:R31)=0,"",'Preparação IES'!$E$9)</f>
        <v/>
      </c>
      <c r="J31" s="4">
        <f>IF(COUNTA(B31:G31,K31:R31)=0,"",IF(C31="Documental",IF(Q31&lt;&gt;"","Conforme registo","Evidência em falta"),IF(OR(F31="",G31=""),"Dados em falta",IF(IF(H31&lt;0,-H31,H31)&lt;=I31,"Conforme tolerância","Divergência"))))</f>
        <v/>
      </c>
      <c r="K31" s="7" t="n"/>
      <c r="L31" s="7" t="n"/>
      <c r="M31" s="7" t="n"/>
      <c r="N31" s="7" t="n"/>
      <c r="O31" s="10" t="n"/>
      <c r="P31" s="10" t="n"/>
      <c r="Q31" s="7" t="n"/>
      <c r="R31" s="7" t="n"/>
      <c r="S31" s="4">
        <f>IF(COUNTA(B31:G31,K31:R31)=0,"",IF(OR(J31="Conforme tolerância",J31="Conforme registo"),IF(K31="Concluído","Conferido","A concluir"),IF(OR(J31="Divergência",J31="Evidência em falta"),IF(AND(L31&lt;&gt;"",M31&lt;&gt;"",N31&lt;&gt;""),"Em tratamento","Falta tratamento"),IF(J31="Dados em falta","Completar dados","Por rever"))))</f>
        <v/>
      </c>
    </row>
    <row r="32" ht="36" customHeight="1">
      <c r="A32" s="4">
        <f>IF(COUNTA(B32:G32,K32:R32)=0,"","CONF-"&amp;TEXT(ROW()-8,"000"))</f>
        <v/>
      </c>
      <c r="B32" s="7" t="n"/>
      <c r="C32" s="7" t="n"/>
      <c r="D32" s="7" t="n"/>
      <c r="E32" s="7" t="n"/>
      <c r="F32" s="22" t="n"/>
      <c r="G32" s="22" t="n"/>
      <c r="H32" s="23">
        <f>IF(COUNTA(B32:G32,K32:R32)=0,"",IFERROR(G32-F32,0))</f>
        <v/>
      </c>
      <c r="I32" s="23">
        <f>IF(COUNTA(B32:G32,K32:R32)=0,"",'Preparação IES'!$E$9)</f>
        <v/>
      </c>
      <c r="J32" s="4">
        <f>IF(COUNTA(B32:G32,K32:R32)=0,"",IF(C32="Documental",IF(Q32&lt;&gt;"","Conforme registo","Evidência em falta"),IF(OR(F32="",G32=""),"Dados em falta",IF(IF(H32&lt;0,-H32,H32)&lt;=I32,"Conforme tolerância","Divergência"))))</f>
        <v/>
      </c>
      <c r="K32" s="7" t="n"/>
      <c r="L32" s="7" t="n"/>
      <c r="M32" s="7" t="n"/>
      <c r="N32" s="7" t="n"/>
      <c r="O32" s="10" t="n"/>
      <c r="P32" s="10" t="n"/>
      <c r="Q32" s="7" t="n"/>
      <c r="R32" s="7" t="n"/>
      <c r="S32" s="4">
        <f>IF(COUNTA(B32:G32,K32:R32)=0,"",IF(OR(J32="Conforme tolerância",J32="Conforme registo"),IF(K32="Concluído","Conferido","A concluir"),IF(OR(J32="Divergência",J32="Evidência em falta"),IF(AND(L32&lt;&gt;"",M32&lt;&gt;"",N32&lt;&gt;""),"Em tratamento","Falta tratamento"),IF(J32="Dados em falta","Completar dados","Por rever"))))</f>
        <v/>
      </c>
    </row>
    <row r="33" ht="36" customHeight="1">
      <c r="A33" s="4">
        <f>IF(COUNTA(B33:G33,K33:R33)=0,"","CONF-"&amp;TEXT(ROW()-8,"000"))</f>
        <v/>
      </c>
      <c r="B33" s="7" t="n"/>
      <c r="C33" s="7" t="n"/>
      <c r="D33" s="7" t="n"/>
      <c r="E33" s="7" t="n"/>
      <c r="F33" s="22" t="n"/>
      <c r="G33" s="22" t="n"/>
      <c r="H33" s="23">
        <f>IF(COUNTA(B33:G33,K33:R33)=0,"",IFERROR(G33-F33,0))</f>
        <v/>
      </c>
      <c r="I33" s="23">
        <f>IF(COUNTA(B33:G33,K33:R33)=0,"",'Preparação IES'!$E$9)</f>
        <v/>
      </c>
      <c r="J33" s="4">
        <f>IF(COUNTA(B33:G33,K33:R33)=0,"",IF(C33="Documental",IF(Q33&lt;&gt;"","Conforme registo","Evidência em falta"),IF(OR(F33="",G33=""),"Dados em falta",IF(IF(H33&lt;0,-H33,H33)&lt;=I33,"Conforme tolerância","Divergência"))))</f>
        <v/>
      </c>
      <c r="K33" s="7" t="n"/>
      <c r="L33" s="7" t="n"/>
      <c r="M33" s="7" t="n"/>
      <c r="N33" s="7" t="n"/>
      <c r="O33" s="10" t="n"/>
      <c r="P33" s="10" t="n"/>
      <c r="Q33" s="7" t="n"/>
      <c r="R33" s="7" t="n"/>
      <c r="S33" s="4">
        <f>IF(COUNTA(B33:G33,K33:R33)=0,"",IF(OR(J33="Conforme tolerância",J33="Conforme registo"),IF(K33="Concluído","Conferido","A concluir"),IF(OR(J33="Divergência",J33="Evidência em falta"),IF(AND(L33&lt;&gt;"",M33&lt;&gt;"",N33&lt;&gt;""),"Em tratamento","Falta tratamento"),IF(J33="Dados em falta","Completar dados","Por rever"))))</f>
        <v/>
      </c>
    </row>
    <row r="34" ht="36" customHeight="1">
      <c r="A34" s="4">
        <f>IF(COUNTA(B34:G34,K34:R34)=0,"","CONF-"&amp;TEXT(ROW()-8,"000"))</f>
        <v/>
      </c>
      <c r="B34" s="7" t="n"/>
      <c r="C34" s="7" t="n"/>
      <c r="D34" s="7" t="n"/>
      <c r="E34" s="7" t="n"/>
      <c r="F34" s="22" t="n"/>
      <c r="G34" s="22" t="n"/>
      <c r="H34" s="23">
        <f>IF(COUNTA(B34:G34,K34:R34)=0,"",IFERROR(G34-F34,0))</f>
        <v/>
      </c>
      <c r="I34" s="23">
        <f>IF(COUNTA(B34:G34,K34:R34)=0,"",'Preparação IES'!$E$9)</f>
        <v/>
      </c>
      <c r="J34" s="4">
        <f>IF(COUNTA(B34:G34,K34:R34)=0,"",IF(C34="Documental",IF(Q34&lt;&gt;"","Conforme registo","Evidência em falta"),IF(OR(F34="",G34=""),"Dados em falta",IF(IF(H34&lt;0,-H34,H34)&lt;=I34,"Conforme tolerância","Divergência"))))</f>
        <v/>
      </c>
      <c r="K34" s="7" t="n"/>
      <c r="L34" s="7" t="n"/>
      <c r="M34" s="7" t="n"/>
      <c r="N34" s="7" t="n"/>
      <c r="O34" s="10" t="n"/>
      <c r="P34" s="10" t="n"/>
      <c r="Q34" s="7" t="n"/>
      <c r="R34" s="7" t="n"/>
      <c r="S34" s="4">
        <f>IF(COUNTA(B34:G34,K34:R34)=0,"",IF(OR(J34="Conforme tolerância",J34="Conforme registo"),IF(K34="Concluído","Conferido","A concluir"),IF(OR(J34="Divergência",J34="Evidência em falta"),IF(AND(L34&lt;&gt;"",M34&lt;&gt;"",N34&lt;&gt;""),"Em tratamento","Falta tratamento"),IF(J34="Dados em falta","Completar dados","Por rever"))))</f>
        <v/>
      </c>
    </row>
    <row r="35" ht="36" customHeight="1">
      <c r="A35" s="4">
        <f>IF(COUNTA(B35:G35,K35:R35)=0,"","CONF-"&amp;TEXT(ROW()-8,"000"))</f>
        <v/>
      </c>
      <c r="B35" s="7" t="n"/>
      <c r="C35" s="7" t="n"/>
      <c r="D35" s="7" t="n"/>
      <c r="E35" s="7" t="n"/>
      <c r="F35" s="22" t="n"/>
      <c r="G35" s="22" t="n"/>
      <c r="H35" s="23">
        <f>IF(COUNTA(B35:G35,K35:R35)=0,"",IFERROR(G35-F35,0))</f>
        <v/>
      </c>
      <c r="I35" s="23">
        <f>IF(COUNTA(B35:G35,K35:R35)=0,"",'Preparação IES'!$E$9)</f>
        <v/>
      </c>
      <c r="J35" s="4">
        <f>IF(COUNTA(B35:G35,K35:R35)=0,"",IF(C35="Documental",IF(Q35&lt;&gt;"","Conforme registo","Evidência em falta"),IF(OR(F35="",G35=""),"Dados em falta",IF(IF(H35&lt;0,-H35,H35)&lt;=I35,"Conforme tolerância","Divergência"))))</f>
        <v/>
      </c>
      <c r="K35" s="7" t="n"/>
      <c r="L35" s="7" t="n"/>
      <c r="M35" s="7" t="n"/>
      <c r="N35" s="7" t="n"/>
      <c r="O35" s="10" t="n"/>
      <c r="P35" s="10" t="n"/>
      <c r="Q35" s="7" t="n"/>
      <c r="R35" s="7" t="n"/>
      <c r="S35" s="4">
        <f>IF(COUNTA(B35:G35,K35:R35)=0,"",IF(OR(J35="Conforme tolerância",J35="Conforme registo"),IF(K35="Concluído","Conferido","A concluir"),IF(OR(J35="Divergência",J35="Evidência em falta"),IF(AND(L35&lt;&gt;"",M35&lt;&gt;"",N35&lt;&gt;""),"Em tratamento","Falta tratamento"),IF(J35="Dados em falta","Completar dados","Por rever"))))</f>
        <v/>
      </c>
    </row>
    <row r="36" ht="36" customHeight="1">
      <c r="A36" s="4">
        <f>IF(COUNTA(B36:G36,K36:R36)=0,"","CONF-"&amp;TEXT(ROW()-8,"000"))</f>
        <v/>
      </c>
      <c r="B36" s="7" t="n"/>
      <c r="C36" s="7" t="n"/>
      <c r="D36" s="7" t="n"/>
      <c r="E36" s="7" t="n"/>
      <c r="F36" s="22" t="n"/>
      <c r="G36" s="22" t="n"/>
      <c r="H36" s="23">
        <f>IF(COUNTA(B36:G36,K36:R36)=0,"",IFERROR(G36-F36,0))</f>
        <v/>
      </c>
      <c r="I36" s="23">
        <f>IF(COUNTA(B36:G36,K36:R36)=0,"",'Preparação IES'!$E$9)</f>
        <v/>
      </c>
      <c r="J36" s="4">
        <f>IF(COUNTA(B36:G36,K36:R36)=0,"",IF(C36="Documental",IF(Q36&lt;&gt;"","Conforme registo","Evidência em falta"),IF(OR(F36="",G36=""),"Dados em falta",IF(IF(H36&lt;0,-H36,H36)&lt;=I36,"Conforme tolerância","Divergência"))))</f>
        <v/>
      </c>
      <c r="K36" s="7" t="n"/>
      <c r="L36" s="7" t="n"/>
      <c r="M36" s="7" t="n"/>
      <c r="N36" s="7" t="n"/>
      <c r="O36" s="10" t="n"/>
      <c r="P36" s="10" t="n"/>
      <c r="Q36" s="7" t="n"/>
      <c r="R36" s="7" t="n"/>
      <c r="S36" s="4">
        <f>IF(COUNTA(B36:G36,K36:R36)=0,"",IF(OR(J36="Conforme tolerância",J36="Conforme registo"),IF(K36="Concluído","Conferido","A concluir"),IF(OR(J36="Divergência",J36="Evidência em falta"),IF(AND(L36&lt;&gt;"",M36&lt;&gt;"",N36&lt;&gt;""),"Em tratamento","Falta tratamento"),IF(J36="Dados em falta","Completar dados","Por rever"))))</f>
        <v/>
      </c>
    </row>
    <row r="37" ht="36" customHeight="1">
      <c r="A37" s="4">
        <f>IF(COUNTA(B37:G37,K37:R37)=0,"","CONF-"&amp;TEXT(ROW()-8,"000"))</f>
        <v/>
      </c>
      <c r="B37" s="7" t="n"/>
      <c r="C37" s="7" t="n"/>
      <c r="D37" s="7" t="n"/>
      <c r="E37" s="7" t="n"/>
      <c r="F37" s="22" t="n"/>
      <c r="G37" s="22" t="n"/>
      <c r="H37" s="23">
        <f>IF(COUNTA(B37:G37,K37:R37)=0,"",IFERROR(G37-F37,0))</f>
        <v/>
      </c>
      <c r="I37" s="23">
        <f>IF(COUNTA(B37:G37,K37:R37)=0,"",'Preparação IES'!$E$9)</f>
        <v/>
      </c>
      <c r="J37" s="4">
        <f>IF(COUNTA(B37:G37,K37:R37)=0,"",IF(C37="Documental",IF(Q37&lt;&gt;"","Conforme registo","Evidência em falta"),IF(OR(F37="",G37=""),"Dados em falta",IF(IF(H37&lt;0,-H37,H37)&lt;=I37,"Conforme tolerância","Divergência"))))</f>
        <v/>
      </c>
      <c r="K37" s="7" t="n"/>
      <c r="L37" s="7" t="n"/>
      <c r="M37" s="7" t="n"/>
      <c r="N37" s="7" t="n"/>
      <c r="O37" s="10" t="n"/>
      <c r="P37" s="10" t="n"/>
      <c r="Q37" s="7" t="n"/>
      <c r="R37" s="7" t="n"/>
      <c r="S37" s="4">
        <f>IF(COUNTA(B37:G37,K37:R37)=0,"",IF(OR(J37="Conforme tolerância",J37="Conforme registo"),IF(K37="Concluído","Conferido","A concluir"),IF(OR(J37="Divergência",J37="Evidência em falta"),IF(AND(L37&lt;&gt;"",M37&lt;&gt;"",N37&lt;&gt;""),"Em tratamento","Falta tratamento"),IF(J37="Dados em falta","Completar dados","Por rever"))))</f>
        <v/>
      </c>
    </row>
    <row r="38" ht="36" customHeight="1">
      <c r="A38" s="4">
        <f>IF(COUNTA(B38:G38,K38:R38)=0,"","CONF-"&amp;TEXT(ROW()-8,"000"))</f>
        <v/>
      </c>
      <c r="B38" s="7" t="n"/>
      <c r="C38" s="7" t="n"/>
      <c r="D38" s="7" t="n"/>
      <c r="E38" s="7" t="n"/>
      <c r="F38" s="22" t="n"/>
      <c r="G38" s="22" t="n"/>
      <c r="H38" s="23">
        <f>IF(COUNTA(B38:G38,K38:R38)=0,"",IFERROR(G38-F38,0))</f>
        <v/>
      </c>
      <c r="I38" s="23">
        <f>IF(COUNTA(B38:G38,K38:R38)=0,"",'Preparação IES'!$E$9)</f>
        <v/>
      </c>
      <c r="J38" s="4">
        <f>IF(COUNTA(B38:G38,K38:R38)=0,"",IF(C38="Documental",IF(Q38&lt;&gt;"","Conforme registo","Evidência em falta"),IF(OR(F38="",G38=""),"Dados em falta",IF(IF(H38&lt;0,-H38,H38)&lt;=I38,"Conforme tolerância","Divergência"))))</f>
        <v/>
      </c>
      <c r="K38" s="7" t="n"/>
      <c r="L38" s="7" t="n"/>
      <c r="M38" s="7" t="n"/>
      <c r="N38" s="7" t="n"/>
      <c r="O38" s="10" t="n"/>
      <c r="P38" s="10" t="n"/>
      <c r="Q38" s="7" t="n"/>
      <c r="R38" s="7" t="n"/>
      <c r="S38" s="4">
        <f>IF(COUNTA(B38:G38,K38:R38)=0,"",IF(OR(J38="Conforme tolerância",J38="Conforme registo"),IF(K38="Concluído","Conferido","A concluir"),IF(OR(J38="Divergência",J38="Evidência em falta"),IF(AND(L38&lt;&gt;"",M38&lt;&gt;"",N38&lt;&gt;""),"Em tratamento","Falta tratamento"),IF(J38="Dados em falta","Completar dados","Por rever"))))</f>
        <v/>
      </c>
    </row>
    <row r="39" ht="36" customHeight="1">
      <c r="A39" s="4">
        <f>IF(COUNTA(B39:G39,K39:R39)=0,"","CONF-"&amp;TEXT(ROW()-8,"000"))</f>
        <v/>
      </c>
      <c r="B39" s="7" t="n"/>
      <c r="C39" s="7" t="n"/>
      <c r="D39" s="7" t="n"/>
      <c r="E39" s="7" t="n"/>
      <c r="F39" s="22" t="n"/>
      <c r="G39" s="22" t="n"/>
      <c r="H39" s="23">
        <f>IF(COUNTA(B39:G39,K39:R39)=0,"",IFERROR(G39-F39,0))</f>
        <v/>
      </c>
      <c r="I39" s="23">
        <f>IF(COUNTA(B39:G39,K39:R39)=0,"",'Preparação IES'!$E$9)</f>
        <v/>
      </c>
      <c r="J39" s="4">
        <f>IF(COUNTA(B39:G39,K39:R39)=0,"",IF(C39="Documental",IF(Q39&lt;&gt;"","Conforme registo","Evidência em falta"),IF(OR(F39="",G39=""),"Dados em falta",IF(IF(H39&lt;0,-H39,H39)&lt;=I39,"Conforme tolerância","Divergência"))))</f>
        <v/>
      </c>
      <c r="K39" s="7" t="n"/>
      <c r="L39" s="7" t="n"/>
      <c r="M39" s="7" t="n"/>
      <c r="N39" s="7" t="n"/>
      <c r="O39" s="10" t="n"/>
      <c r="P39" s="10" t="n"/>
      <c r="Q39" s="7" t="n"/>
      <c r="R39" s="7" t="n"/>
      <c r="S39" s="4">
        <f>IF(COUNTA(B39:G39,K39:R39)=0,"",IF(OR(J39="Conforme tolerância",J39="Conforme registo"),IF(K39="Concluído","Conferido","A concluir"),IF(OR(J39="Divergência",J39="Evidência em falta"),IF(AND(L39&lt;&gt;"",M39&lt;&gt;"",N39&lt;&gt;""),"Em tratamento","Falta tratamento"),IF(J39="Dados em falta","Completar dados","Por rever"))))</f>
        <v/>
      </c>
    </row>
    <row r="40" ht="36" customHeight="1">
      <c r="A40" s="4">
        <f>IF(COUNTA(B40:G40,K40:R40)=0,"","CONF-"&amp;TEXT(ROW()-8,"000"))</f>
        <v/>
      </c>
      <c r="B40" s="7" t="n"/>
      <c r="C40" s="7" t="n"/>
      <c r="D40" s="7" t="n"/>
      <c r="E40" s="7" t="n"/>
      <c r="F40" s="22" t="n"/>
      <c r="G40" s="22" t="n"/>
      <c r="H40" s="23">
        <f>IF(COUNTA(B40:G40,K40:R40)=0,"",IFERROR(G40-F40,0))</f>
        <v/>
      </c>
      <c r="I40" s="23">
        <f>IF(COUNTA(B40:G40,K40:R40)=0,"",'Preparação IES'!$E$9)</f>
        <v/>
      </c>
      <c r="J40" s="4">
        <f>IF(COUNTA(B40:G40,K40:R40)=0,"",IF(C40="Documental",IF(Q40&lt;&gt;"","Conforme registo","Evidência em falta"),IF(OR(F40="",G40=""),"Dados em falta",IF(IF(H40&lt;0,-H40,H40)&lt;=I40,"Conforme tolerância","Divergência"))))</f>
        <v/>
      </c>
      <c r="K40" s="7" t="n"/>
      <c r="L40" s="7" t="n"/>
      <c r="M40" s="7" t="n"/>
      <c r="N40" s="7" t="n"/>
      <c r="O40" s="10" t="n"/>
      <c r="P40" s="10" t="n"/>
      <c r="Q40" s="7" t="n"/>
      <c r="R40" s="7" t="n"/>
      <c r="S40" s="4">
        <f>IF(COUNTA(B40:G40,K40:R40)=0,"",IF(OR(J40="Conforme tolerância",J40="Conforme registo"),IF(K40="Concluído","Conferido","A concluir"),IF(OR(J40="Divergência",J40="Evidência em falta"),IF(AND(L40&lt;&gt;"",M40&lt;&gt;"",N40&lt;&gt;""),"Em tratamento","Falta tratamento"),IF(J40="Dados em falta","Completar dados","Por rever"))))</f>
        <v/>
      </c>
    </row>
    <row r="41" ht="36" customHeight="1">
      <c r="A41" s="4">
        <f>IF(COUNTA(B41:G41,K41:R41)=0,"","CONF-"&amp;TEXT(ROW()-8,"000"))</f>
        <v/>
      </c>
      <c r="B41" s="7" t="n"/>
      <c r="C41" s="7" t="n"/>
      <c r="D41" s="7" t="n"/>
      <c r="E41" s="7" t="n"/>
      <c r="F41" s="22" t="n"/>
      <c r="G41" s="22" t="n"/>
      <c r="H41" s="23">
        <f>IF(COUNTA(B41:G41,K41:R41)=0,"",IFERROR(G41-F41,0))</f>
        <v/>
      </c>
      <c r="I41" s="23">
        <f>IF(COUNTA(B41:G41,K41:R41)=0,"",'Preparação IES'!$E$9)</f>
        <v/>
      </c>
      <c r="J41" s="4">
        <f>IF(COUNTA(B41:G41,K41:R41)=0,"",IF(C41="Documental",IF(Q41&lt;&gt;"","Conforme registo","Evidência em falta"),IF(OR(F41="",G41=""),"Dados em falta",IF(IF(H41&lt;0,-H41,H41)&lt;=I41,"Conforme tolerância","Divergência"))))</f>
        <v/>
      </c>
      <c r="K41" s="7" t="n"/>
      <c r="L41" s="7" t="n"/>
      <c r="M41" s="7" t="n"/>
      <c r="N41" s="7" t="n"/>
      <c r="O41" s="10" t="n"/>
      <c r="P41" s="10" t="n"/>
      <c r="Q41" s="7" t="n"/>
      <c r="R41" s="7" t="n"/>
      <c r="S41" s="4">
        <f>IF(COUNTA(B41:G41,K41:R41)=0,"",IF(OR(J41="Conforme tolerância",J41="Conforme registo"),IF(K41="Concluído","Conferido","A concluir"),IF(OR(J41="Divergência",J41="Evidência em falta"),IF(AND(L41&lt;&gt;"",M41&lt;&gt;"",N41&lt;&gt;""),"Em tratamento","Falta tratamento"),IF(J41="Dados em falta","Completar dados","Por rever"))))</f>
        <v/>
      </c>
    </row>
    <row r="42" ht="36" customHeight="1">
      <c r="A42" s="4">
        <f>IF(COUNTA(B42:G42,K42:R42)=0,"","CONF-"&amp;TEXT(ROW()-8,"000"))</f>
        <v/>
      </c>
      <c r="B42" s="7" t="n"/>
      <c r="C42" s="7" t="n"/>
      <c r="D42" s="7" t="n"/>
      <c r="E42" s="7" t="n"/>
      <c r="F42" s="22" t="n"/>
      <c r="G42" s="22" t="n"/>
      <c r="H42" s="23">
        <f>IF(COUNTA(B42:G42,K42:R42)=0,"",IFERROR(G42-F42,0))</f>
        <v/>
      </c>
      <c r="I42" s="23">
        <f>IF(COUNTA(B42:G42,K42:R42)=0,"",'Preparação IES'!$E$9)</f>
        <v/>
      </c>
      <c r="J42" s="4">
        <f>IF(COUNTA(B42:G42,K42:R42)=0,"",IF(C42="Documental",IF(Q42&lt;&gt;"","Conforme registo","Evidência em falta"),IF(OR(F42="",G42=""),"Dados em falta",IF(IF(H42&lt;0,-H42,H42)&lt;=I42,"Conforme tolerância","Divergência"))))</f>
        <v/>
      </c>
      <c r="K42" s="7" t="n"/>
      <c r="L42" s="7" t="n"/>
      <c r="M42" s="7" t="n"/>
      <c r="N42" s="7" t="n"/>
      <c r="O42" s="10" t="n"/>
      <c r="P42" s="10" t="n"/>
      <c r="Q42" s="7" t="n"/>
      <c r="R42" s="7" t="n"/>
      <c r="S42" s="4">
        <f>IF(COUNTA(B42:G42,K42:R42)=0,"",IF(OR(J42="Conforme tolerância",J42="Conforme registo"),IF(K42="Concluído","Conferido","A concluir"),IF(OR(J42="Divergência",J42="Evidência em falta"),IF(AND(L42&lt;&gt;"",M42&lt;&gt;"",N42&lt;&gt;""),"Em tratamento","Falta tratamento"),IF(J42="Dados em falta","Completar dados","Por rever"))))</f>
        <v/>
      </c>
    </row>
    <row r="43" ht="36" customHeight="1">
      <c r="A43" s="4">
        <f>IF(COUNTA(B43:G43,K43:R43)=0,"","CONF-"&amp;TEXT(ROW()-8,"000"))</f>
        <v/>
      </c>
      <c r="B43" s="7" t="n"/>
      <c r="C43" s="7" t="n"/>
      <c r="D43" s="7" t="n"/>
      <c r="E43" s="7" t="n"/>
      <c r="F43" s="22" t="n"/>
      <c r="G43" s="22" t="n"/>
      <c r="H43" s="23">
        <f>IF(COUNTA(B43:G43,K43:R43)=0,"",IFERROR(G43-F43,0))</f>
        <v/>
      </c>
      <c r="I43" s="23">
        <f>IF(COUNTA(B43:G43,K43:R43)=0,"",'Preparação IES'!$E$9)</f>
        <v/>
      </c>
      <c r="J43" s="4">
        <f>IF(COUNTA(B43:G43,K43:R43)=0,"",IF(C43="Documental",IF(Q43&lt;&gt;"","Conforme registo","Evidência em falta"),IF(OR(F43="",G43=""),"Dados em falta",IF(IF(H43&lt;0,-H43,H43)&lt;=I43,"Conforme tolerância","Divergência"))))</f>
        <v/>
      </c>
      <c r="K43" s="7" t="n"/>
      <c r="L43" s="7" t="n"/>
      <c r="M43" s="7" t="n"/>
      <c r="N43" s="7" t="n"/>
      <c r="O43" s="10" t="n"/>
      <c r="P43" s="10" t="n"/>
      <c r="Q43" s="7" t="n"/>
      <c r="R43" s="7" t="n"/>
      <c r="S43" s="4">
        <f>IF(COUNTA(B43:G43,K43:R43)=0,"",IF(OR(J43="Conforme tolerância",J43="Conforme registo"),IF(K43="Concluído","Conferido","A concluir"),IF(OR(J43="Divergência",J43="Evidência em falta"),IF(AND(L43&lt;&gt;"",M43&lt;&gt;"",N43&lt;&gt;""),"Em tratamento","Falta tratamento"),IF(J43="Dados em falta","Completar dados","Por rever"))))</f>
        <v/>
      </c>
    </row>
    <row r="44" ht="36" customHeight="1">
      <c r="A44" s="4">
        <f>IF(COUNTA(B44:G44,K44:R44)=0,"","CONF-"&amp;TEXT(ROW()-8,"000"))</f>
        <v/>
      </c>
      <c r="B44" s="7" t="n"/>
      <c r="C44" s="7" t="n"/>
      <c r="D44" s="7" t="n"/>
      <c r="E44" s="7" t="n"/>
      <c r="F44" s="22" t="n"/>
      <c r="G44" s="22" t="n"/>
      <c r="H44" s="23">
        <f>IF(COUNTA(B44:G44,K44:R44)=0,"",IFERROR(G44-F44,0))</f>
        <v/>
      </c>
      <c r="I44" s="23">
        <f>IF(COUNTA(B44:G44,K44:R44)=0,"",'Preparação IES'!$E$9)</f>
        <v/>
      </c>
      <c r="J44" s="4">
        <f>IF(COUNTA(B44:G44,K44:R44)=0,"",IF(C44="Documental",IF(Q44&lt;&gt;"","Conforme registo","Evidência em falta"),IF(OR(F44="",G44=""),"Dados em falta",IF(IF(H44&lt;0,-H44,H44)&lt;=I44,"Conforme tolerância","Divergência"))))</f>
        <v/>
      </c>
      <c r="K44" s="7" t="n"/>
      <c r="L44" s="7" t="n"/>
      <c r="M44" s="7" t="n"/>
      <c r="N44" s="7" t="n"/>
      <c r="O44" s="10" t="n"/>
      <c r="P44" s="10" t="n"/>
      <c r="Q44" s="7" t="n"/>
      <c r="R44" s="7" t="n"/>
      <c r="S44" s="4">
        <f>IF(COUNTA(B44:G44,K44:R44)=0,"",IF(OR(J44="Conforme tolerância",J44="Conforme registo"),IF(K44="Concluído","Conferido","A concluir"),IF(OR(J44="Divergência",J44="Evidência em falta"),IF(AND(L44&lt;&gt;"",M44&lt;&gt;"",N44&lt;&gt;""),"Em tratamento","Falta tratamento"),IF(J44="Dados em falta","Completar dados","Por rever"))))</f>
        <v/>
      </c>
    </row>
    <row r="45" ht="36" customHeight="1">
      <c r="A45" s="4">
        <f>IF(COUNTA(B45:G45,K45:R45)=0,"","CONF-"&amp;TEXT(ROW()-8,"000"))</f>
        <v/>
      </c>
      <c r="B45" s="7" t="n"/>
      <c r="C45" s="7" t="n"/>
      <c r="D45" s="7" t="n"/>
      <c r="E45" s="7" t="n"/>
      <c r="F45" s="22" t="n"/>
      <c r="G45" s="22" t="n"/>
      <c r="H45" s="23">
        <f>IF(COUNTA(B45:G45,K45:R45)=0,"",IFERROR(G45-F45,0))</f>
        <v/>
      </c>
      <c r="I45" s="23">
        <f>IF(COUNTA(B45:G45,K45:R45)=0,"",'Preparação IES'!$E$9)</f>
        <v/>
      </c>
      <c r="J45" s="4">
        <f>IF(COUNTA(B45:G45,K45:R45)=0,"",IF(C45="Documental",IF(Q45&lt;&gt;"","Conforme registo","Evidência em falta"),IF(OR(F45="",G45=""),"Dados em falta",IF(IF(H45&lt;0,-H45,H45)&lt;=I45,"Conforme tolerância","Divergência"))))</f>
        <v/>
      </c>
      <c r="K45" s="7" t="n"/>
      <c r="L45" s="7" t="n"/>
      <c r="M45" s="7" t="n"/>
      <c r="N45" s="7" t="n"/>
      <c r="O45" s="10" t="n"/>
      <c r="P45" s="10" t="n"/>
      <c r="Q45" s="7" t="n"/>
      <c r="R45" s="7" t="n"/>
      <c r="S45" s="4">
        <f>IF(COUNTA(B45:G45,K45:R45)=0,"",IF(OR(J45="Conforme tolerância",J45="Conforme registo"),IF(K45="Concluído","Conferido","A concluir"),IF(OR(J45="Divergência",J45="Evidência em falta"),IF(AND(L45&lt;&gt;"",M45&lt;&gt;"",N45&lt;&gt;""),"Em tratamento","Falta tratamento"),IF(J45="Dados em falta","Completar dados","Por rever"))))</f>
        <v/>
      </c>
    </row>
    <row r="46" ht="36" customHeight="1">
      <c r="A46" s="4">
        <f>IF(COUNTA(B46:G46,K46:R46)=0,"","CONF-"&amp;TEXT(ROW()-8,"000"))</f>
        <v/>
      </c>
      <c r="B46" s="7" t="n"/>
      <c r="C46" s="7" t="n"/>
      <c r="D46" s="7" t="n"/>
      <c r="E46" s="7" t="n"/>
      <c r="F46" s="22" t="n"/>
      <c r="G46" s="22" t="n"/>
      <c r="H46" s="23">
        <f>IF(COUNTA(B46:G46,K46:R46)=0,"",IFERROR(G46-F46,0))</f>
        <v/>
      </c>
      <c r="I46" s="23">
        <f>IF(COUNTA(B46:G46,K46:R46)=0,"",'Preparação IES'!$E$9)</f>
        <v/>
      </c>
      <c r="J46" s="4">
        <f>IF(COUNTA(B46:G46,K46:R46)=0,"",IF(C46="Documental",IF(Q46&lt;&gt;"","Conforme registo","Evidência em falta"),IF(OR(F46="",G46=""),"Dados em falta",IF(IF(H46&lt;0,-H46,H46)&lt;=I46,"Conforme tolerância","Divergência"))))</f>
        <v/>
      </c>
      <c r="K46" s="7" t="n"/>
      <c r="L46" s="7" t="n"/>
      <c r="M46" s="7" t="n"/>
      <c r="N46" s="7" t="n"/>
      <c r="O46" s="10" t="n"/>
      <c r="P46" s="10" t="n"/>
      <c r="Q46" s="7" t="n"/>
      <c r="R46" s="7" t="n"/>
      <c r="S46" s="4">
        <f>IF(COUNTA(B46:G46,K46:R46)=0,"",IF(OR(J46="Conforme tolerância",J46="Conforme registo"),IF(K46="Concluído","Conferido","A concluir"),IF(OR(J46="Divergência",J46="Evidência em falta"),IF(AND(L46&lt;&gt;"",M46&lt;&gt;"",N46&lt;&gt;""),"Em tratamento","Falta tratamento"),IF(J46="Dados em falta","Completar dados","Por rever"))))</f>
        <v/>
      </c>
    </row>
    <row r="47" ht="36" customHeight="1">
      <c r="A47" s="4">
        <f>IF(COUNTA(B47:G47,K47:R47)=0,"","CONF-"&amp;TEXT(ROW()-8,"000"))</f>
        <v/>
      </c>
      <c r="B47" s="7" t="n"/>
      <c r="C47" s="7" t="n"/>
      <c r="D47" s="7" t="n"/>
      <c r="E47" s="7" t="n"/>
      <c r="F47" s="22" t="n"/>
      <c r="G47" s="22" t="n"/>
      <c r="H47" s="23">
        <f>IF(COUNTA(B47:G47,K47:R47)=0,"",IFERROR(G47-F47,0))</f>
        <v/>
      </c>
      <c r="I47" s="23">
        <f>IF(COUNTA(B47:G47,K47:R47)=0,"",'Preparação IES'!$E$9)</f>
        <v/>
      </c>
      <c r="J47" s="4">
        <f>IF(COUNTA(B47:G47,K47:R47)=0,"",IF(C47="Documental",IF(Q47&lt;&gt;"","Conforme registo","Evidência em falta"),IF(OR(F47="",G47=""),"Dados em falta",IF(IF(H47&lt;0,-H47,H47)&lt;=I47,"Conforme tolerância","Divergência"))))</f>
        <v/>
      </c>
      <c r="K47" s="7" t="n"/>
      <c r="L47" s="7" t="n"/>
      <c r="M47" s="7" t="n"/>
      <c r="N47" s="7" t="n"/>
      <c r="O47" s="10" t="n"/>
      <c r="P47" s="10" t="n"/>
      <c r="Q47" s="7" t="n"/>
      <c r="R47" s="7" t="n"/>
      <c r="S47" s="4">
        <f>IF(COUNTA(B47:G47,K47:R47)=0,"",IF(OR(J47="Conforme tolerância",J47="Conforme registo"),IF(K47="Concluído","Conferido","A concluir"),IF(OR(J47="Divergência",J47="Evidência em falta"),IF(AND(L47&lt;&gt;"",M47&lt;&gt;"",N47&lt;&gt;""),"Em tratamento","Falta tratamento"),IF(J47="Dados em falta","Completar dados","Por rever"))))</f>
        <v/>
      </c>
    </row>
    <row r="48" ht="36" customHeight="1">
      <c r="A48" s="4">
        <f>IF(COUNTA(B48:G48,K48:R48)=0,"","CONF-"&amp;TEXT(ROW()-8,"000"))</f>
        <v/>
      </c>
      <c r="B48" s="7" t="n"/>
      <c r="C48" s="7" t="n"/>
      <c r="D48" s="7" t="n"/>
      <c r="E48" s="7" t="n"/>
      <c r="F48" s="22" t="n"/>
      <c r="G48" s="22" t="n"/>
      <c r="H48" s="23">
        <f>IF(COUNTA(B48:G48,K48:R48)=0,"",IFERROR(G48-F48,0))</f>
        <v/>
      </c>
      <c r="I48" s="23">
        <f>IF(COUNTA(B48:G48,K48:R48)=0,"",'Preparação IES'!$E$9)</f>
        <v/>
      </c>
      <c r="J48" s="4">
        <f>IF(COUNTA(B48:G48,K48:R48)=0,"",IF(C48="Documental",IF(Q48&lt;&gt;"","Conforme registo","Evidência em falta"),IF(OR(F48="",G48=""),"Dados em falta",IF(IF(H48&lt;0,-H48,H48)&lt;=I48,"Conforme tolerância","Divergência"))))</f>
        <v/>
      </c>
      <c r="K48" s="7" t="n"/>
      <c r="L48" s="7" t="n"/>
      <c r="M48" s="7" t="n"/>
      <c r="N48" s="7" t="n"/>
      <c r="O48" s="10" t="n"/>
      <c r="P48" s="10" t="n"/>
      <c r="Q48" s="7" t="n"/>
      <c r="R48" s="7" t="n"/>
      <c r="S48" s="4">
        <f>IF(COUNTA(B48:G48,K48:R48)=0,"",IF(OR(J48="Conforme tolerância",J48="Conforme registo"),IF(K48="Concluído","Conferido","A concluir"),IF(OR(J48="Divergência",J48="Evidência em falta"),IF(AND(L48&lt;&gt;"",M48&lt;&gt;"",N48&lt;&gt;""),"Em tratamento","Falta tratamento"),IF(J48="Dados em falta","Completar dados","Por rever"))))</f>
        <v/>
      </c>
    </row>
    <row r="49" ht="36" customHeight="1">
      <c r="A49" s="4">
        <f>IF(COUNTA(B49:G49,K49:R49)=0,"","CONF-"&amp;TEXT(ROW()-8,"000"))</f>
        <v/>
      </c>
      <c r="B49" s="7" t="n"/>
      <c r="C49" s="7" t="n"/>
      <c r="D49" s="7" t="n"/>
      <c r="E49" s="7" t="n"/>
      <c r="F49" s="22" t="n"/>
      <c r="G49" s="22" t="n"/>
      <c r="H49" s="23">
        <f>IF(COUNTA(B49:G49,K49:R49)=0,"",IFERROR(G49-F49,0))</f>
        <v/>
      </c>
      <c r="I49" s="23">
        <f>IF(COUNTA(B49:G49,K49:R49)=0,"",'Preparação IES'!$E$9)</f>
        <v/>
      </c>
      <c r="J49" s="4">
        <f>IF(COUNTA(B49:G49,K49:R49)=0,"",IF(C49="Documental",IF(Q49&lt;&gt;"","Conforme registo","Evidência em falta"),IF(OR(F49="",G49=""),"Dados em falta",IF(IF(H49&lt;0,-H49,H49)&lt;=I49,"Conforme tolerância","Divergência"))))</f>
        <v/>
      </c>
      <c r="K49" s="7" t="n"/>
      <c r="L49" s="7" t="n"/>
      <c r="M49" s="7" t="n"/>
      <c r="N49" s="7" t="n"/>
      <c r="O49" s="10" t="n"/>
      <c r="P49" s="10" t="n"/>
      <c r="Q49" s="7" t="n"/>
      <c r="R49" s="7" t="n"/>
      <c r="S49" s="4">
        <f>IF(COUNTA(B49:G49,K49:R49)=0,"",IF(OR(J49="Conforme tolerância",J49="Conforme registo"),IF(K49="Concluído","Conferido","A concluir"),IF(OR(J49="Divergência",J49="Evidência em falta"),IF(AND(L49&lt;&gt;"",M49&lt;&gt;"",N49&lt;&gt;""),"Em tratamento","Falta tratamento"),IF(J49="Dados em falta","Completar dados","Por rever"))))</f>
        <v/>
      </c>
    </row>
    <row r="50" ht="36" customHeight="1">
      <c r="A50" s="4">
        <f>IF(COUNTA(B50:G50,K50:R50)=0,"","CONF-"&amp;TEXT(ROW()-8,"000"))</f>
        <v/>
      </c>
      <c r="B50" s="7" t="n"/>
      <c r="C50" s="7" t="n"/>
      <c r="D50" s="7" t="n"/>
      <c r="E50" s="7" t="n"/>
      <c r="F50" s="22" t="n"/>
      <c r="G50" s="22" t="n"/>
      <c r="H50" s="23">
        <f>IF(COUNTA(B50:G50,K50:R50)=0,"",IFERROR(G50-F50,0))</f>
        <v/>
      </c>
      <c r="I50" s="23">
        <f>IF(COUNTA(B50:G50,K50:R50)=0,"",'Preparação IES'!$E$9)</f>
        <v/>
      </c>
      <c r="J50" s="4">
        <f>IF(COUNTA(B50:G50,K50:R50)=0,"",IF(C50="Documental",IF(Q50&lt;&gt;"","Conforme registo","Evidência em falta"),IF(OR(F50="",G50=""),"Dados em falta",IF(IF(H50&lt;0,-H50,H50)&lt;=I50,"Conforme tolerância","Divergência"))))</f>
        <v/>
      </c>
      <c r="K50" s="7" t="n"/>
      <c r="L50" s="7" t="n"/>
      <c r="M50" s="7" t="n"/>
      <c r="N50" s="7" t="n"/>
      <c r="O50" s="10" t="n"/>
      <c r="P50" s="10" t="n"/>
      <c r="Q50" s="7" t="n"/>
      <c r="R50" s="7" t="n"/>
      <c r="S50" s="4">
        <f>IF(COUNTA(B50:G50,K50:R50)=0,"",IF(OR(J50="Conforme tolerância",J50="Conforme registo"),IF(K50="Concluído","Conferido","A concluir"),IF(OR(J50="Divergência",J50="Evidência em falta"),IF(AND(L50&lt;&gt;"",M50&lt;&gt;"",N50&lt;&gt;""),"Em tratamento","Falta tratamento"),IF(J50="Dados em falta","Completar dados","Por rever"))))</f>
        <v/>
      </c>
    </row>
    <row r="51" ht="36" customHeight="1">
      <c r="A51" s="4">
        <f>IF(COUNTA(B51:G51,K51:R51)=0,"","CONF-"&amp;TEXT(ROW()-8,"000"))</f>
        <v/>
      </c>
      <c r="B51" s="7" t="n"/>
      <c r="C51" s="7" t="n"/>
      <c r="D51" s="7" t="n"/>
      <c r="E51" s="7" t="n"/>
      <c r="F51" s="22" t="n"/>
      <c r="G51" s="22" t="n"/>
      <c r="H51" s="23">
        <f>IF(COUNTA(B51:G51,K51:R51)=0,"",IFERROR(G51-F51,0))</f>
        <v/>
      </c>
      <c r="I51" s="23">
        <f>IF(COUNTA(B51:G51,K51:R51)=0,"",'Preparação IES'!$E$9)</f>
        <v/>
      </c>
      <c r="J51" s="4">
        <f>IF(COUNTA(B51:G51,K51:R51)=0,"",IF(C51="Documental",IF(Q51&lt;&gt;"","Conforme registo","Evidência em falta"),IF(OR(F51="",G51=""),"Dados em falta",IF(IF(H51&lt;0,-H51,H51)&lt;=I51,"Conforme tolerância","Divergência"))))</f>
        <v/>
      </c>
      <c r="K51" s="7" t="n"/>
      <c r="L51" s="7" t="n"/>
      <c r="M51" s="7" t="n"/>
      <c r="N51" s="7" t="n"/>
      <c r="O51" s="10" t="n"/>
      <c r="P51" s="10" t="n"/>
      <c r="Q51" s="7" t="n"/>
      <c r="R51" s="7" t="n"/>
      <c r="S51" s="4">
        <f>IF(COUNTA(B51:G51,K51:R51)=0,"",IF(OR(J51="Conforme tolerância",J51="Conforme registo"),IF(K51="Concluído","Conferido","A concluir"),IF(OR(J51="Divergência",J51="Evidência em falta"),IF(AND(L51&lt;&gt;"",M51&lt;&gt;"",N51&lt;&gt;""),"Em tratamento","Falta tratamento"),IF(J51="Dados em falta","Completar dados","Por rever"))))</f>
        <v/>
      </c>
    </row>
    <row r="52" ht="36" customHeight="1">
      <c r="A52" s="4">
        <f>IF(COUNTA(B52:G52,K52:R52)=0,"","CONF-"&amp;TEXT(ROW()-8,"000"))</f>
        <v/>
      </c>
      <c r="B52" s="7" t="n"/>
      <c r="C52" s="7" t="n"/>
      <c r="D52" s="7" t="n"/>
      <c r="E52" s="7" t="n"/>
      <c r="F52" s="22" t="n"/>
      <c r="G52" s="22" t="n"/>
      <c r="H52" s="23">
        <f>IF(COUNTA(B52:G52,K52:R52)=0,"",IFERROR(G52-F52,0))</f>
        <v/>
      </c>
      <c r="I52" s="23">
        <f>IF(COUNTA(B52:G52,K52:R52)=0,"",'Preparação IES'!$E$9)</f>
        <v/>
      </c>
      <c r="J52" s="4">
        <f>IF(COUNTA(B52:G52,K52:R52)=0,"",IF(C52="Documental",IF(Q52&lt;&gt;"","Conforme registo","Evidência em falta"),IF(OR(F52="",G52=""),"Dados em falta",IF(IF(H52&lt;0,-H52,H52)&lt;=I52,"Conforme tolerância","Divergência"))))</f>
        <v/>
      </c>
      <c r="K52" s="7" t="n"/>
      <c r="L52" s="7" t="n"/>
      <c r="M52" s="7" t="n"/>
      <c r="N52" s="7" t="n"/>
      <c r="O52" s="10" t="n"/>
      <c r="P52" s="10" t="n"/>
      <c r="Q52" s="7" t="n"/>
      <c r="R52" s="7" t="n"/>
      <c r="S52" s="4">
        <f>IF(COUNTA(B52:G52,K52:R52)=0,"",IF(OR(J52="Conforme tolerância",J52="Conforme registo"),IF(K52="Concluído","Conferido","A concluir"),IF(OR(J52="Divergência",J52="Evidência em falta"),IF(AND(L52&lt;&gt;"",M52&lt;&gt;"",N52&lt;&gt;""),"Em tratamento","Falta tratamento"),IF(J52="Dados em falta","Completar dados","Por rever"))))</f>
        <v/>
      </c>
    </row>
    <row r="53" ht="36" customHeight="1">
      <c r="A53" s="4">
        <f>IF(COUNTA(B53:G53,K53:R53)=0,"","CONF-"&amp;TEXT(ROW()-8,"000"))</f>
        <v/>
      </c>
      <c r="B53" s="7" t="n"/>
      <c r="C53" s="7" t="n"/>
      <c r="D53" s="7" t="n"/>
      <c r="E53" s="7" t="n"/>
      <c r="F53" s="22" t="n"/>
      <c r="G53" s="22" t="n"/>
      <c r="H53" s="23">
        <f>IF(COUNTA(B53:G53,K53:R53)=0,"",IFERROR(G53-F53,0))</f>
        <v/>
      </c>
      <c r="I53" s="23">
        <f>IF(COUNTA(B53:G53,K53:R53)=0,"",'Preparação IES'!$E$9)</f>
        <v/>
      </c>
      <c r="J53" s="4">
        <f>IF(COUNTA(B53:G53,K53:R53)=0,"",IF(C53="Documental",IF(Q53&lt;&gt;"","Conforme registo","Evidência em falta"),IF(OR(F53="",G53=""),"Dados em falta",IF(IF(H53&lt;0,-H53,H53)&lt;=I53,"Conforme tolerância","Divergência"))))</f>
        <v/>
      </c>
      <c r="K53" s="7" t="n"/>
      <c r="L53" s="7" t="n"/>
      <c r="M53" s="7" t="n"/>
      <c r="N53" s="7" t="n"/>
      <c r="O53" s="10" t="n"/>
      <c r="P53" s="10" t="n"/>
      <c r="Q53" s="7" t="n"/>
      <c r="R53" s="7" t="n"/>
      <c r="S53" s="4">
        <f>IF(COUNTA(B53:G53,K53:R53)=0,"",IF(OR(J53="Conforme tolerância",J53="Conforme registo"),IF(K53="Concluído","Conferido","A concluir"),IF(OR(J53="Divergência",J53="Evidência em falta"),IF(AND(L53&lt;&gt;"",M53&lt;&gt;"",N53&lt;&gt;""),"Em tratamento","Falta tratamento"),IF(J53="Dados em falta","Completar dados","Por rever"))))</f>
        <v/>
      </c>
    </row>
    <row r="54" ht="36" customHeight="1">
      <c r="A54" s="4">
        <f>IF(COUNTA(B54:G54,K54:R54)=0,"","CONF-"&amp;TEXT(ROW()-8,"000"))</f>
        <v/>
      </c>
      <c r="B54" s="7" t="n"/>
      <c r="C54" s="7" t="n"/>
      <c r="D54" s="7" t="n"/>
      <c r="E54" s="7" t="n"/>
      <c r="F54" s="22" t="n"/>
      <c r="G54" s="22" t="n"/>
      <c r="H54" s="23">
        <f>IF(COUNTA(B54:G54,K54:R54)=0,"",IFERROR(G54-F54,0))</f>
        <v/>
      </c>
      <c r="I54" s="23">
        <f>IF(COUNTA(B54:G54,K54:R54)=0,"",'Preparação IES'!$E$9)</f>
        <v/>
      </c>
      <c r="J54" s="4">
        <f>IF(COUNTA(B54:G54,K54:R54)=0,"",IF(C54="Documental",IF(Q54&lt;&gt;"","Conforme registo","Evidência em falta"),IF(OR(F54="",G54=""),"Dados em falta",IF(IF(H54&lt;0,-H54,H54)&lt;=I54,"Conforme tolerância","Divergência"))))</f>
        <v/>
      </c>
      <c r="K54" s="7" t="n"/>
      <c r="L54" s="7" t="n"/>
      <c r="M54" s="7" t="n"/>
      <c r="N54" s="7" t="n"/>
      <c r="O54" s="10" t="n"/>
      <c r="P54" s="10" t="n"/>
      <c r="Q54" s="7" t="n"/>
      <c r="R54" s="7" t="n"/>
      <c r="S54" s="4">
        <f>IF(COUNTA(B54:G54,K54:R54)=0,"",IF(OR(J54="Conforme tolerância",J54="Conforme registo"),IF(K54="Concluído","Conferido","A concluir"),IF(OR(J54="Divergência",J54="Evidência em falta"),IF(AND(L54&lt;&gt;"",M54&lt;&gt;"",N54&lt;&gt;""),"Em tratamento","Falta tratamento"),IF(J54="Dados em falta","Completar dados","Por rever"))))</f>
        <v/>
      </c>
    </row>
    <row r="55" ht="36" customHeight="1">
      <c r="A55" s="4">
        <f>IF(COUNTA(B55:G55,K55:R55)=0,"","CONF-"&amp;TEXT(ROW()-8,"000"))</f>
        <v/>
      </c>
      <c r="B55" s="7" t="n"/>
      <c r="C55" s="7" t="n"/>
      <c r="D55" s="7" t="n"/>
      <c r="E55" s="7" t="n"/>
      <c r="F55" s="22" t="n"/>
      <c r="G55" s="22" t="n"/>
      <c r="H55" s="23">
        <f>IF(COUNTA(B55:G55,K55:R55)=0,"",IFERROR(G55-F55,0))</f>
        <v/>
      </c>
      <c r="I55" s="23">
        <f>IF(COUNTA(B55:G55,K55:R55)=0,"",'Preparação IES'!$E$9)</f>
        <v/>
      </c>
      <c r="J55" s="4">
        <f>IF(COUNTA(B55:G55,K55:R55)=0,"",IF(C55="Documental",IF(Q55&lt;&gt;"","Conforme registo","Evidência em falta"),IF(OR(F55="",G55=""),"Dados em falta",IF(IF(H55&lt;0,-H55,H55)&lt;=I55,"Conforme tolerância","Divergência"))))</f>
        <v/>
      </c>
      <c r="K55" s="7" t="n"/>
      <c r="L55" s="7" t="n"/>
      <c r="M55" s="7" t="n"/>
      <c r="N55" s="7" t="n"/>
      <c r="O55" s="10" t="n"/>
      <c r="P55" s="10" t="n"/>
      <c r="Q55" s="7" t="n"/>
      <c r="R55" s="7" t="n"/>
      <c r="S55" s="4">
        <f>IF(COUNTA(B55:G55,K55:R55)=0,"",IF(OR(J55="Conforme tolerância",J55="Conforme registo"),IF(K55="Concluído","Conferido","A concluir"),IF(OR(J55="Divergência",J55="Evidência em falta"),IF(AND(L55&lt;&gt;"",M55&lt;&gt;"",N55&lt;&gt;""),"Em tratamento","Falta tratamento"),IF(J55="Dados em falta","Completar dados","Por rever"))))</f>
        <v/>
      </c>
    </row>
    <row r="56" ht="36" customHeight="1">
      <c r="A56" s="4">
        <f>IF(COUNTA(B56:G56,K56:R56)=0,"","CONF-"&amp;TEXT(ROW()-8,"000"))</f>
        <v/>
      </c>
      <c r="B56" s="7" t="n"/>
      <c r="C56" s="7" t="n"/>
      <c r="D56" s="7" t="n"/>
      <c r="E56" s="7" t="n"/>
      <c r="F56" s="22" t="n"/>
      <c r="G56" s="22" t="n"/>
      <c r="H56" s="23">
        <f>IF(COUNTA(B56:G56,K56:R56)=0,"",IFERROR(G56-F56,0))</f>
        <v/>
      </c>
      <c r="I56" s="23">
        <f>IF(COUNTA(B56:G56,K56:R56)=0,"",'Preparação IES'!$E$9)</f>
        <v/>
      </c>
      <c r="J56" s="4">
        <f>IF(COUNTA(B56:G56,K56:R56)=0,"",IF(C56="Documental",IF(Q56&lt;&gt;"","Conforme registo","Evidência em falta"),IF(OR(F56="",G56=""),"Dados em falta",IF(IF(H56&lt;0,-H56,H56)&lt;=I56,"Conforme tolerância","Divergência"))))</f>
        <v/>
      </c>
      <c r="K56" s="7" t="n"/>
      <c r="L56" s="7" t="n"/>
      <c r="M56" s="7" t="n"/>
      <c r="N56" s="7" t="n"/>
      <c r="O56" s="10" t="n"/>
      <c r="P56" s="10" t="n"/>
      <c r="Q56" s="7" t="n"/>
      <c r="R56" s="7" t="n"/>
      <c r="S56" s="4">
        <f>IF(COUNTA(B56:G56,K56:R56)=0,"",IF(OR(J56="Conforme tolerância",J56="Conforme registo"),IF(K56="Concluído","Conferido","A concluir"),IF(OR(J56="Divergência",J56="Evidência em falta"),IF(AND(L56&lt;&gt;"",M56&lt;&gt;"",N56&lt;&gt;""),"Em tratamento","Falta tratamento"),IF(J56="Dados em falta","Completar dados","Por rever"))))</f>
        <v/>
      </c>
    </row>
    <row r="57" ht="36" customHeight="1">
      <c r="A57" s="4">
        <f>IF(COUNTA(B57:G57,K57:R57)=0,"","CONF-"&amp;TEXT(ROW()-8,"000"))</f>
        <v/>
      </c>
      <c r="B57" s="7" t="n"/>
      <c r="C57" s="7" t="n"/>
      <c r="D57" s="7" t="n"/>
      <c r="E57" s="7" t="n"/>
      <c r="F57" s="22" t="n"/>
      <c r="G57" s="22" t="n"/>
      <c r="H57" s="23">
        <f>IF(COUNTA(B57:G57,K57:R57)=0,"",IFERROR(G57-F57,0))</f>
        <v/>
      </c>
      <c r="I57" s="23">
        <f>IF(COUNTA(B57:G57,K57:R57)=0,"",'Preparação IES'!$E$9)</f>
        <v/>
      </c>
      <c r="J57" s="4">
        <f>IF(COUNTA(B57:G57,K57:R57)=0,"",IF(C57="Documental",IF(Q57&lt;&gt;"","Conforme registo","Evidência em falta"),IF(OR(F57="",G57=""),"Dados em falta",IF(IF(H57&lt;0,-H57,H57)&lt;=I57,"Conforme tolerância","Divergência"))))</f>
        <v/>
      </c>
      <c r="K57" s="7" t="n"/>
      <c r="L57" s="7" t="n"/>
      <c r="M57" s="7" t="n"/>
      <c r="N57" s="7" t="n"/>
      <c r="O57" s="10" t="n"/>
      <c r="P57" s="10" t="n"/>
      <c r="Q57" s="7" t="n"/>
      <c r="R57" s="7" t="n"/>
      <c r="S57" s="4">
        <f>IF(COUNTA(B57:G57,K57:R57)=0,"",IF(OR(J57="Conforme tolerância",J57="Conforme registo"),IF(K57="Concluído","Conferido","A concluir"),IF(OR(J57="Divergência",J57="Evidência em falta"),IF(AND(L57&lt;&gt;"",M57&lt;&gt;"",N57&lt;&gt;""),"Em tratamento","Falta tratamento"),IF(J57="Dados em falta","Completar dados","Por rever"))))</f>
        <v/>
      </c>
    </row>
    <row r="58" ht="36" customHeight="1">
      <c r="A58" s="4">
        <f>IF(COUNTA(B58:G58,K58:R58)=0,"","CONF-"&amp;TEXT(ROW()-8,"000"))</f>
        <v/>
      </c>
      <c r="B58" s="7" t="n"/>
      <c r="C58" s="7" t="n"/>
      <c r="D58" s="7" t="n"/>
      <c r="E58" s="7" t="n"/>
      <c r="F58" s="22" t="n"/>
      <c r="G58" s="22" t="n"/>
      <c r="H58" s="23">
        <f>IF(COUNTA(B58:G58,K58:R58)=0,"",IFERROR(G58-F58,0))</f>
        <v/>
      </c>
      <c r="I58" s="23">
        <f>IF(COUNTA(B58:G58,K58:R58)=0,"",'Preparação IES'!$E$9)</f>
        <v/>
      </c>
      <c r="J58" s="4">
        <f>IF(COUNTA(B58:G58,K58:R58)=0,"",IF(C58="Documental",IF(Q58&lt;&gt;"","Conforme registo","Evidência em falta"),IF(OR(F58="",G58=""),"Dados em falta",IF(IF(H58&lt;0,-H58,H58)&lt;=I58,"Conforme tolerância","Divergência"))))</f>
        <v/>
      </c>
      <c r="K58" s="7" t="n"/>
      <c r="L58" s="7" t="n"/>
      <c r="M58" s="7" t="n"/>
      <c r="N58" s="7" t="n"/>
      <c r="O58" s="10" t="n"/>
      <c r="P58" s="10" t="n"/>
      <c r="Q58" s="7" t="n"/>
      <c r="R58" s="7" t="n"/>
      <c r="S58" s="4">
        <f>IF(COUNTA(B58:G58,K58:R58)=0,"",IF(OR(J58="Conforme tolerância",J58="Conforme registo"),IF(K58="Concluído","Conferido","A concluir"),IF(OR(J58="Divergência",J58="Evidência em falta"),IF(AND(L58&lt;&gt;"",M58&lt;&gt;"",N58&lt;&gt;""),"Em tratamento","Falta tratamento"),IF(J58="Dados em falta","Completar dados","Por rever"))))</f>
        <v/>
      </c>
    </row>
    <row r="59" ht="36" customHeight="1">
      <c r="A59" s="4">
        <f>IF(COUNTA(B59:G59,K59:R59)=0,"","CONF-"&amp;TEXT(ROW()-8,"000"))</f>
        <v/>
      </c>
      <c r="B59" s="7" t="n"/>
      <c r="C59" s="7" t="n"/>
      <c r="D59" s="7" t="n"/>
      <c r="E59" s="7" t="n"/>
      <c r="F59" s="22" t="n"/>
      <c r="G59" s="22" t="n"/>
      <c r="H59" s="23">
        <f>IF(COUNTA(B59:G59,K59:R59)=0,"",IFERROR(G59-F59,0))</f>
        <v/>
      </c>
      <c r="I59" s="23">
        <f>IF(COUNTA(B59:G59,K59:R59)=0,"",'Preparação IES'!$E$9)</f>
        <v/>
      </c>
      <c r="J59" s="4">
        <f>IF(COUNTA(B59:G59,K59:R59)=0,"",IF(C59="Documental",IF(Q59&lt;&gt;"","Conforme registo","Evidência em falta"),IF(OR(F59="",G59=""),"Dados em falta",IF(IF(H59&lt;0,-H59,H59)&lt;=I59,"Conforme tolerância","Divergência"))))</f>
        <v/>
      </c>
      <c r="K59" s="7" t="n"/>
      <c r="L59" s="7" t="n"/>
      <c r="M59" s="7" t="n"/>
      <c r="N59" s="7" t="n"/>
      <c r="O59" s="10" t="n"/>
      <c r="P59" s="10" t="n"/>
      <c r="Q59" s="7" t="n"/>
      <c r="R59" s="7" t="n"/>
      <c r="S59" s="4">
        <f>IF(COUNTA(B59:G59,K59:R59)=0,"",IF(OR(J59="Conforme tolerância",J59="Conforme registo"),IF(K59="Concluído","Conferido","A concluir"),IF(OR(J59="Divergência",J59="Evidência em falta"),IF(AND(L59&lt;&gt;"",M59&lt;&gt;"",N59&lt;&gt;""),"Em tratamento","Falta tratamento"),IF(J59="Dados em falta","Completar dados","Por rever"))))</f>
        <v/>
      </c>
    </row>
    <row r="60" ht="36" customHeight="1">
      <c r="A60" s="4">
        <f>IF(COUNTA(B60:G60,K60:R60)=0,"","CONF-"&amp;TEXT(ROW()-8,"000"))</f>
        <v/>
      </c>
      <c r="B60" s="7" t="n"/>
      <c r="C60" s="7" t="n"/>
      <c r="D60" s="7" t="n"/>
      <c r="E60" s="7" t="n"/>
      <c r="F60" s="22" t="n"/>
      <c r="G60" s="22" t="n"/>
      <c r="H60" s="23">
        <f>IF(COUNTA(B60:G60,K60:R60)=0,"",IFERROR(G60-F60,0))</f>
        <v/>
      </c>
      <c r="I60" s="23">
        <f>IF(COUNTA(B60:G60,K60:R60)=0,"",'Preparação IES'!$E$9)</f>
        <v/>
      </c>
      <c r="J60" s="4">
        <f>IF(COUNTA(B60:G60,K60:R60)=0,"",IF(C60="Documental",IF(Q60&lt;&gt;"","Conforme registo","Evidência em falta"),IF(OR(F60="",G60=""),"Dados em falta",IF(IF(H60&lt;0,-H60,H60)&lt;=I60,"Conforme tolerância","Divergência"))))</f>
        <v/>
      </c>
      <c r="K60" s="7" t="n"/>
      <c r="L60" s="7" t="n"/>
      <c r="M60" s="7" t="n"/>
      <c r="N60" s="7" t="n"/>
      <c r="O60" s="10" t="n"/>
      <c r="P60" s="10" t="n"/>
      <c r="Q60" s="7" t="n"/>
      <c r="R60" s="7" t="n"/>
      <c r="S60" s="4">
        <f>IF(COUNTA(B60:G60,K60:R60)=0,"",IF(OR(J60="Conforme tolerância",J60="Conforme registo"),IF(K60="Concluído","Conferido","A concluir"),IF(OR(J60="Divergência",J60="Evidência em falta"),IF(AND(L60&lt;&gt;"",M60&lt;&gt;"",N60&lt;&gt;""),"Em tratamento","Falta tratamento"),IF(J60="Dados em falta","Completar dados","Por rever"))))</f>
        <v/>
      </c>
    </row>
    <row r="61" ht="36" customHeight="1">
      <c r="A61" s="4">
        <f>IF(COUNTA(B61:G61,K61:R61)=0,"","CONF-"&amp;TEXT(ROW()-8,"000"))</f>
        <v/>
      </c>
      <c r="B61" s="7" t="n"/>
      <c r="C61" s="7" t="n"/>
      <c r="D61" s="7" t="n"/>
      <c r="E61" s="7" t="n"/>
      <c r="F61" s="22" t="n"/>
      <c r="G61" s="22" t="n"/>
      <c r="H61" s="23">
        <f>IF(COUNTA(B61:G61,K61:R61)=0,"",IFERROR(G61-F61,0))</f>
        <v/>
      </c>
      <c r="I61" s="23">
        <f>IF(COUNTA(B61:G61,K61:R61)=0,"",'Preparação IES'!$E$9)</f>
        <v/>
      </c>
      <c r="J61" s="4">
        <f>IF(COUNTA(B61:G61,K61:R61)=0,"",IF(C61="Documental",IF(Q61&lt;&gt;"","Conforme registo","Evidência em falta"),IF(OR(F61="",G61=""),"Dados em falta",IF(IF(H61&lt;0,-H61,H61)&lt;=I61,"Conforme tolerância","Divergência"))))</f>
        <v/>
      </c>
      <c r="K61" s="7" t="n"/>
      <c r="L61" s="7" t="n"/>
      <c r="M61" s="7" t="n"/>
      <c r="N61" s="7" t="n"/>
      <c r="O61" s="10" t="n"/>
      <c r="P61" s="10" t="n"/>
      <c r="Q61" s="7" t="n"/>
      <c r="R61" s="7" t="n"/>
      <c r="S61" s="4">
        <f>IF(COUNTA(B61:G61,K61:R61)=0,"",IF(OR(J61="Conforme tolerância",J61="Conforme registo"),IF(K61="Concluído","Conferido","A concluir"),IF(OR(J61="Divergência",J61="Evidência em falta"),IF(AND(L61&lt;&gt;"",M61&lt;&gt;"",N61&lt;&gt;""),"Em tratamento","Falta tratamento"),IF(J61="Dados em falta","Completar dados","Por rever"))))</f>
        <v/>
      </c>
    </row>
    <row r="62" ht="36" customHeight="1">
      <c r="A62" s="4">
        <f>IF(COUNTA(B62:G62,K62:R62)=0,"","CONF-"&amp;TEXT(ROW()-8,"000"))</f>
        <v/>
      </c>
      <c r="B62" s="7" t="n"/>
      <c r="C62" s="7" t="n"/>
      <c r="D62" s="7" t="n"/>
      <c r="E62" s="7" t="n"/>
      <c r="F62" s="22" t="n"/>
      <c r="G62" s="22" t="n"/>
      <c r="H62" s="23">
        <f>IF(COUNTA(B62:G62,K62:R62)=0,"",IFERROR(G62-F62,0))</f>
        <v/>
      </c>
      <c r="I62" s="23">
        <f>IF(COUNTA(B62:G62,K62:R62)=0,"",'Preparação IES'!$E$9)</f>
        <v/>
      </c>
      <c r="J62" s="4">
        <f>IF(COUNTA(B62:G62,K62:R62)=0,"",IF(C62="Documental",IF(Q62&lt;&gt;"","Conforme registo","Evidência em falta"),IF(OR(F62="",G62=""),"Dados em falta",IF(IF(H62&lt;0,-H62,H62)&lt;=I62,"Conforme tolerância","Divergência"))))</f>
        <v/>
      </c>
      <c r="K62" s="7" t="n"/>
      <c r="L62" s="7" t="n"/>
      <c r="M62" s="7" t="n"/>
      <c r="N62" s="7" t="n"/>
      <c r="O62" s="10" t="n"/>
      <c r="P62" s="10" t="n"/>
      <c r="Q62" s="7" t="n"/>
      <c r="R62" s="7" t="n"/>
      <c r="S62" s="4">
        <f>IF(COUNTA(B62:G62,K62:R62)=0,"",IF(OR(J62="Conforme tolerância",J62="Conforme registo"),IF(K62="Concluído","Conferido","A concluir"),IF(OR(J62="Divergência",J62="Evidência em falta"),IF(AND(L62&lt;&gt;"",M62&lt;&gt;"",N62&lt;&gt;""),"Em tratamento","Falta tratamento"),IF(J62="Dados em falta","Completar dados","Por rever"))))</f>
        <v/>
      </c>
    </row>
    <row r="63" ht="36" customHeight="1">
      <c r="A63" s="4">
        <f>IF(COUNTA(B63:G63,K63:R63)=0,"","CONF-"&amp;TEXT(ROW()-8,"000"))</f>
        <v/>
      </c>
      <c r="B63" s="7" t="n"/>
      <c r="C63" s="7" t="n"/>
      <c r="D63" s="7" t="n"/>
      <c r="E63" s="7" t="n"/>
      <c r="F63" s="22" t="n"/>
      <c r="G63" s="22" t="n"/>
      <c r="H63" s="23">
        <f>IF(COUNTA(B63:G63,K63:R63)=0,"",IFERROR(G63-F63,0))</f>
        <v/>
      </c>
      <c r="I63" s="23">
        <f>IF(COUNTA(B63:G63,K63:R63)=0,"",'Preparação IES'!$E$9)</f>
        <v/>
      </c>
      <c r="J63" s="4">
        <f>IF(COUNTA(B63:G63,K63:R63)=0,"",IF(C63="Documental",IF(Q63&lt;&gt;"","Conforme registo","Evidência em falta"),IF(OR(F63="",G63=""),"Dados em falta",IF(IF(H63&lt;0,-H63,H63)&lt;=I63,"Conforme tolerância","Divergência"))))</f>
        <v/>
      </c>
      <c r="K63" s="7" t="n"/>
      <c r="L63" s="7" t="n"/>
      <c r="M63" s="7" t="n"/>
      <c r="N63" s="7" t="n"/>
      <c r="O63" s="10" t="n"/>
      <c r="P63" s="10" t="n"/>
      <c r="Q63" s="7" t="n"/>
      <c r="R63" s="7" t="n"/>
      <c r="S63" s="4">
        <f>IF(COUNTA(B63:G63,K63:R63)=0,"",IF(OR(J63="Conforme tolerância",J63="Conforme registo"),IF(K63="Concluído","Conferido","A concluir"),IF(OR(J63="Divergência",J63="Evidência em falta"),IF(AND(L63&lt;&gt;"",M63&lt;&gt;"",N63&lt;&gt;""),"Em tratamento","Falta tratamento"),IF(J63="Dados em falta","Completar dados","Por rever"))))</f>
        <v/>
      </c>
    </row>
    <row r="64" ht="36" customHeight="1">
      <c r="A64" s="4">
        <f>IF(COUNTA(B64:G64,K64:R64)=0,"","CONF-"&amp;TEXT(ROW()-8,"000"))</f>
        <v/>
      </c>
      <c r="B64" s="7" t="n"/>
      <c r="C64" s="7" t="n"/>
      <c r="D64" s="7" t="n"/>
      <c r="E64" s="7" t="n"/>
      <c r="F64" s="22" t="n"/>
      <c r="G64" s="22" t="n"/>
      <c r="H64" s="23">
        <f>IF(COUNTA(B64:G64,K64:R64)=0,"",IFERROR(G64-F64,0))</f>
        <v/>
      </c>
      <c r="I64" s="23">
        <f>IF(COUNTA(B64:G64,K64:R64)=0,"",'Preparação IES'!$E$9)</f>
        <v/>
      </c>
      <c r="J64" s="4">
        <f>IF(COUNTA(B64:G64,K64:R64)=0,"",IF(C64="Documental",IF(Q64&lt;&gt;"","Conforme registo","Evidência em falta"),IF(OR(F64="",G64=""),"Dados em falta",IF(IF(H64&lt;0,-H64,H64)&lt;=I64,"Conforme tolerância","Divergência"))))</f>
        <v/>
      </c>
      <c r="K64" s="7" t="n"/>
      <c r="L64" s="7" t="n"/>
      <c r="M64" s="7" t="n"/>
      <c r="N64" s="7" t="n"/>
      <c r="O64" s="10" t="n"/>
      <c r="P64" s="10" t="n"/>
      <c r="Q64" s="7" t="n"/>
      <c r="R64" s="7" t="n"/>
      <c r="S64" s="4">
        <f>IF(COUNTA(B64:G64,K64:R64)=0,"",IF(OR(J64="Conforme tolerância",J64="Conforme registo"),IF(K64="Concluído","Conferido","A concluir"),IF(OR(J64="Divergência",J64="Evidência em falta"),IF(AND(L64&lt;&gt;"",M64&lt;&gt;"",N64&lt;&gt;""),"Em tratamento","Falta tratamento"),IF(J64="Dados em falta","Completar dados","Por rever"))))</f>
        <v/>
      </c>
    </row>
    <row r="65" ht="36" customHeight="1">
      <c r="A65" s="4">
        <f>IF(COUNTA(B65:G65,K65:R65)=0,"","CONF-"&amp;TEXT(ROW()-8,"000"))</f>
        <v/>
      </c>
      <c r="B65" s="7" t="n"/>
      <c r="C65" s="7" t="n"/>
      <c r="D65" s="7" t="n"/>
      <c r="E65" s="7" t="n"/>
      <c r="F65" s="22" t="n"/>
      <c r="G65" s="22" t="n"/>
      <c r="H65" s="23">
        <f>IF(COUNTA(B65:G65,K65:R65)=0,"",IFERROR(G65-F65,0))</f>
        <v/>
      </c>
      <c r="I65" s="23">
        <f>IF(COUNTA(B65:G65,K65:R65)=0,"",'Preparação IES'!$E$9)</f>
        <v/>
      </c>
      <c r="J65" s="4">
        <f>IF(COUNTA(B65:G65,K65:R65)=0,"",IF(C65="Documental",IF(Q65&lt;&gt;"","Conforme registo","Evidência em falta"),IF(OR(F65="",G65=""),"Dados em falta",IF(IF(H65&lt;0,-H65,H65)&lt;=I65,"Conforme tolerância","Divergência"))))</f>
        <v/>
      </c>
      <c r="K65" s="7" t="n"/>
      <c r="L65" s="7" t="n"/>
      <c r="M65" s="7" t="n"/>
      <c r="N65" s="7" t="n"/>
      <c r="O65" s="10" t="n"/>
      <c r="P65" s="10" t="n"/>
      <c r="Q65" s="7" t="n"/>
      <c r="R65" s="7" t="n"/>
      <c r="S65" s="4">
        <f>IF(COUNTA(B65:G65,K65:R65)=0,"",IF(OR(J65="Conforme tolerância",J65="Conforme registo"),IF(K65="Concluído","Conferido","A concluir"),IF(OR(J65="Divergência",J65="Evidência em falta"),IF(AND(L65&lt;&gt;"",M65&lt;&gt;"",N65&lt;&gt;""),"Em tratamento","Falta tratamento"),IF(J65="Dados em falta","Completar dados","Por rever"))))</f>
        <v/>
      </c>
    </row>
    <row r="66" ht="36" customHeight="1">
      <c r="A66" s="4">
        <f>IF(COUNTA(B66:G66,K66:R66)=0,"","CONF-"&amp;TEXT(ROW()-8,"000"))</f>
        <v/>
      </c>
      <c r="B66" s="7" t="n"/>
      <c r="C66" s="7" t="n"/>
      <c r="D66" s="7" t="n"/>
      <c r="E66" s="7" t="n"/>
      <c r="F66" s="22" t="n"/>
      <c r="G66" s="22" t="n"/>
      <c r="H66" s="23">
        <f>IF(COUNTA(B66:G66,K66:R66)=0,"",IFERROR(G66-F66,0))</f>
        <v/>
      </c>
      <c r="I66" s="23">
        <f>IF(COUNTA(B66:G66,K66:R66)=0,"",'Preparação IES'!$E$9)</f>
        <v/>
      </c>
      <c r="J66" s="4">
        <f>IF(COUNTA(B66:G66,K66:R66)=0,"",IF(C66="Documental",IF(Q66&lt;&gt;"","Conforme registo","Evidência em falta"),IF(OR(F66="",G66=""),"Dados em falta",IF(IF(H66&lt;0,-H66,H66)&lt;=I66,"Conforme tolerância","Divergência"))))</f>
        <v/>
      </c>
      <c r="K66" s="7" t="n"/>
      <c r="L66" s="7" t="n"/>
      <c r="M66" s="7" t="n"/>
      <c r="N66" s="7" t="n"/>
      <c r="O66" s="10" t="n"/>
      <c r="P66" s="10" t="n"/>
      <c r="Q66" s="7" t="n"/>
      <c r="R66" s="7" t="n"/>
      <c r="S66" s="4">
        <f>IF(COUNTA(B66:G66,K66:R66)=0,"",IF(OR(J66="Conforme tolerância",J66="Conforme registo"),IF(K66="Concluído","Conferido","A concluir"),IF(OR(J66="Divergência",J66="Evidência em falta"),IF(AND(L66&lt;&gt;"",M66&lt;&gt;"",N66&lt;&gt;""),"Em tratamento","Falta tratamento"),IF(J66="Dados em falta","Completar dados","Por rever"))))</f>
        <v/>
      </c>
    </row>
    <row r="67" ht="36" customHeight="1">
      <c r="A67" s="4">
        <f>IF(COUNTA(B67:G67,K67:R67)=0,"","CONF-"&amp;TEXT(ROW()-8,"000"))</f>
        <v/>
      </c>
      <c r="B67" s="7" t="n"/>
      <c r="C67" s="7" t="n"/>
      <c r="D67" s="7" t="n"/>
      <c r="E67" s="7" t="n"/>
      <c r="F67" s="22" t="n"/>
      <c r="G67" s="22" t="n"/>
      <c r="H67" s="23">
        <f>IF(COUNTA(B67:G67,K67:R67)=0,"",IFERROR(G67-F67,0))</f>
        <v/>
      </c>
      <c r="I67" s="23">
        <f>IF(COUNTA(B67:G67,K67:R67)=0,"",'Preparação IES'!$E$9)</f>
        <v/>
      </c>
      <c r="J67" s="4">
        <f>IF(COUNTA(B67:G67,K67:R67)=0,"",IF(C67="Documental",IF(Q67&lt;&gt;"","Conforme registo","Evidência em falta"),IF(OR(F67="",G67=""),"Dados em falta",IF(IF(H67&lt;0,-H67,H67)&lt;=I67,"Conforme tolerância","Divergência"))))</f>
        <v/>
      </c>
      <c r="K67" s="7" t="n"/>
      <c r="L67" s="7" t="n"/>
      <c r="M67" s="7" t="n"/>
      <c r="N67" s="7" t="n"/>
      <c r="O67" s="10" t="n"/>
      <c r="P67" s="10" t="n"/>
      <c r="Q67" s="7" t="n"/>
      <c r="R67" s="7" t="n"/>
      <c r="S67" s="4">
        <f>IF(COUNTA(B67:G67,K67:R67)=0,"",IF(OR(J67="Conforme tolerância",J67="Conforme registo"),IF(K67="Concluído","Conferido","A concluir"),IF(OR(J67="Divergência",J67="Evidência em falta"),IF(AND(L67&lt;&gt;"",M67&lt;&gt;"",N67&lt;&gt;""),"Em tratamento","Falta tratamento"),IF(J67="Dados em falta","Completar dados","Por rever"))))</f>
        <v/>
      </c>
    </row>
    <row r="68" ht="36" customHeight="1">
      <c r="A68" s="4">
        <f>IF(COUNTA(B68:G68,K68:R68)=0,"","CONF-"&amp;TEXT(ROW()-8,"000"))</f>
        <v/>
      </c>
      <c r="B68" s="7" t="n"/>
      <c r="C68" s="7" t="n"/>
      <c r="D68" s="7" t="n"/>
      <c r="E68" s="7" t="n"/>
      <c r="F68" s="22" t="n"/>
      <c r="G68" s="22" t="n"/>
      <c r="H68" s="23">
        <f>IF(COUNTA(B68:G68,K68:R68)=0,"",IFERROR(G68-F68,0))</f>
        <v/>
      </c>
      <c r="I68" s="23">
        <f>IF(COUNTA(B68:G68,K68:R68)=0,"",'Preparação IES'!$E$9)</f>
        <v/>
      </c>
      <c r="J68" s="4">
        <f>IF(COUNTA(B68:G68,K68:R68)=0,"",IF(C68="Documental",IF(Q68&lt;&gt;"","Conforme registo","Evidência em falta"),IF(OR(F68="",G68=""),"Dados em falta",IF(IF(H68&lt;0,-H68,H68)&lt;=I68,"Conforme tolerância","Divergência"))))</f>
        <v/>
      </c>
      <c r="K68" s="7" t="n"/>
      <c r="L68" s="7" t="n"/>
      <c r="M68" s="7" t="n"/>
      <c r="N68" s="7" t="n"/>
      <c r="O68" s="10" t="n"/>
      <c r="P68" s="10" t="n"/>
      <c r="Q68" s="7" t="n"/>
      <c r="R68" s="7" t="n"/>
      <c r="S68" s="4">
        <f>IF(COUNTA(B68:G68,K68:R68)=0,"",IF(OR(J68="Conforme tolerância",J68="Conforme registo"),IF(K68="Concluído","Conferido","A concluir"),IF(OR(J68="Divergência",J68="Evidência em falta"),IF(AND(L68&lt;&gt;"",M68&lt;&gt;"",N68&lt;&gt;""),"Em tratamento","Falta tratamento"),IF(J68="Dados em falta","Completar dados","Por rever"))))</f>
        <v/>
      </c>
    </row>
    <row r="69" ht="36" customHeight="1">
      <c r="A69" s="4">
        <f>IF(COUNTA(B69:G69,K69:R69)=0,"","CONF-"&amp;TEXT(ROW()-8,"000"))</f>
        <v/>
      </c>
      <c r="B69" s="7" t="n"/>
      <c r="C69" s="7" t="n"/>
      <c r="D69" s="7" t="n"/>
      <c r="E69" s="7" t="n"/>
      <c r="F69" s="22" t="n"/>
      <c r="G69" s="22" t="n"/>
      <c r="H69" s="23">
        <f>IF(COUNTA(B69:G69,K69:R69)=0,"",IFERROR(G69-F69,0))</f>
        <v/>
      </c>
      <c r="I69" s="23">
        <f>IF(COUNTA(B69:G69,K69:R69)=0,"",'Preparação IES'!$E$9)</f>
        <v/>
      </c>
      <c r="J69" s="4">
        <f>IF(COUNTA(B69:G69,K69:R69)=0,"",IF(C69="Documental",IF(Q69&lt;&gt;"","Conforme registo","Evidência em falta"),IF(OR(F69="",G69=""),"Dados em falta",IF(IF(H69&lt;0,-H69,H69)&lt;=I69,"Conforme tolerância","Divergência"))))</f>
        <v/>
      </c>
      <c r="K69" s="7" t="n"/>
      <c r="L69" s="7" t="n"/>
      <c r="M69" s="7" t="n"/>
      <c r="N69" s="7" t="n"/>
      <c r="O69" s="10" t="n"/>
      <c r="P69" s="10" t="n"/>
      <c r="Q69" s="7" t="n"/>
      <c r="R69" s="7" t="n"/>
      <c r="S69" s="4">
        <f>IF(COUNTA(B69:G69,K69:R69)=0,"",IF(OR(J69="Conforme tolerância",J69="Conforme registo"),IF(K69="Concluído","Conferido","A concluir"),IF(OR(J69="Divergência",J69="Evidência em falta"),IF(AND(L69&lt;&gt;"",M69&lt;&gt;"",N69&lt;&gt;""),"Em tratamento","Falta tratamento"),IF(J69="Dados em falta","Completar dados","Por rever"))))</f>
        <v/>
      </c>
    </row>
    <row r="70" ht="36" customHeight="1">
      <c r="A70" s="4">
        <f>IF(COUNTA(B70:G70,K70:R70)=0,"","CONF-"&amp;TEXT(ROW()-8,"000"))</f>
        <v/>
      </c>
      <c r="B70" s="7" t="n"/>
      <c r="C70" s="7" t="n"/>
      <c r="D70" s="7" t="n"/>
      <c r="E70" s="7" t="n"/>
      <c r="F70" s="22" t="n"/>
      <c r="G70" s="22" t="n"/>
      <c r="H70" s="23">
        <f>IF(COUNTA(B70:G70,K70:R70)=0,"",IFERROR(G70-F70,0))</f>
        <v/>
      </c>
      <c r="I70" s="23">
        <f>IF(COUNTA(B70:G70,K70:R70)=0,"",'Preparação IES'!$E$9)</f>
        <v/>
      </c>
      <c r="J70" s="4">
        <f>IF(COUNTA(B70:G70,K70:R70)=0,"",IF(C70="Documental",IF(Q70&lt;&gt;"","Conforme registo","Evidência em falta"),IF(OR(F70="",G70=""),"Dados em falta",IF(IF(H70&lt;0,-H70,H70)&lt;=I70,"Conforme tolerância","Divergência"))))</f>
        <v/>
      </c>
      <c r="K70" s="7" t="n"/>
      <c r="L70" s="7" t="n"/>
      <c r="M70" s="7" t="n"/>
      <c r="N70" s="7" t="n"/>
      <c r="O70" s="10" t="n"/>
      <c r="P70" s="10" t="n"/>
      <c r="Q70" s="7" t="n"/>
      <c r="R70" s="7" t="n"/>
      <c r="S70" s="4">
        <f>IF(COUNTA(B70:G70,K70:R70)=0,"",IF(OR(J70="Conforme tolerância",J70="Conforme registo"),IF(K70="Concluído","Conferido","A concluir"),IF(OR(J70="Divergência",J70="Evidência em falta"),IF(AND(L70&lt;&gt;"",M70&lt;&gt;"",N70&lt;&gt;""),"Em tratamento","Falta tratamento"),IF(J70="Dados em falta","Completar dados","Por rever"))))</f>
        <v/>
      </c>
    </row>
    <row r="71" ht="36" customHeight="1">
      <c r="A71" s="4">
        <f>IF(COUNTA(B71:G71,K71:R71)=0,"","CONF-"&amp;TEXT(ROW()-8,"000"))</f>
        <v/>
      </c>
      <c r="B71" s="7" t="n"/>
      <c r="C71" s="7" t="n"/>
      <c r="D71" s="7" t="n"/>
      <c r="E71" s="7" t="n"/>
      <c r="F71" s="22" t="n"/>
      <c r="G71" s="22" t="n"/>
      <c r="H71" s="23">
        <f>IF(COUNTA(B71:G71,K71:R71)=0,"",IFERROR(G71-F71,0))</f>
        <v/>
      </c>
      <c r="I71" s="23">
        <f>IF(COUNTA(B71:G71,K71:R71)=0,"",'Preparação IES'!$E$9)</f>
        <v/>
      </c>
      <c r="J71" s="4">
        <f>IF(COUNTA(B71:G71,K71:R71)=0,"",IF(C71="Documental",IF(Q71&lt;&gt;"","Conforme registo","Evidência em falta"),IF(OR(F71="",G71=""),"Dados em falta",IF(IF(H71&lt;0,-H71,H71)&lt;=I71,"Conforme tolerância","Divergência"))))</f>
        <v/>
      </c>
      <c r="K71" s="7" t="n"/>
      <c r="L71" s="7" t="n"/>
      <c r="M71" s="7" t="n"/>
      <c r="N71" s="7" t="n"/>
      <c r="O71" s="10" t="n"/>
      <c r="P71" s="10" t="n"/>
      <c r="Q71" s="7" t="n"/>
      <c r="R71" s="7" t="n"/>
      <c r="S71" s="4">
        <f>IF(COUNTA(B71:G71,K71:R71)=0,"",IF(OR(J71="Conforme tolerância",J71="Conforme registo"),IF(K71="Concluído","Conferido","A concluir"),IF(OR(J71="Divergência",J71="Evidência em falta"),IF(AND(L71&lt;&gt;"",M71&lt;&gt;"",N71&lt;&gt;""),"Em tratamento","Falta tratamento"),IF(J71="Dados em falta","Completar dados","Por rever"))))</f>
        <v/>
      </c>
    </row>
    <row r="72" ht="36" customHeight="1">
      <c r="A72" s="4">
        <f>IF(COUNTA(B72:G72,K72:R72)=0,"","CONF-"&amp;TEXT(ROW()-8,"000"))</f>
        <v/>
      </c>
      <c r="B72" s="7" t="n"/>
      <c r="C72" s="7" t="n"/>
      <c r="D72" s="7" t="n"/>
      <c r="E72" s="7" t="n"/>
      <c r="F72" s="22" t="n"/>
      <c r="G72" s="22" t="n"/>
      <c r="H72" s="23">
        <f>IF(COUNTA(B72:G72,K72:R72)=0,"",IFERROR(G72-F72,0))</f>
        <v/>
      </c>
      <c r="I72" s="23">
        <f>IF(COUNTA(B72:G72,K72:R72)=0,"",'Preparação IES'!$E$9)</f>
        <v/>
      </c>
      <c r="J72" s="4">
        <f>IF(COUNTA(B72:G72,K72:R72)=0,"",IF(C72="Documental",IF(Q72&lt;&gt;"","Conforme registo","Evidência em falta"),IF(OR(F72="",G72=""),"Dados em falta",IF(IF(H72&lt;0,-H72,H72)&lt;=I72,"Conforme tolerância","Divergência"))))</f>
        <v/>
      </c>
      <c r="K72" s="7" t="n"/>
      <c r="L72" s="7" t="n"/>
      <c r="M72" s="7" t="n"/>
      <c r="N72" s="7" t="n"/>
      <c r="O72" s="10" t="n"/>
      <c r="P72" s="10" t="n"/>
      <c r="Q72" s="7" t="n"/>
      <c r="R72" s="7" t="n"/>
      <c r="S72" s="4">
        <f>IF(COUNTA(B72:G72,K72:R72)=0,"",IF(OR(J72="Conforme tolerância",J72="Conforme registo"),IF(K72="Concluído","Conferido","A concluir"),IF(OR(J72="Divergência",J72="Evidência em falta"),IF(AND(L72&lt;&gt;"",M72&lt;&gt;"",N72&lt;&gt;""),"Em tratamento","Falta tratamento"),IF(J72="Dados em falta","Completar dados","Por rever"))))</f>
        <v/>
      </c>
    </row>
    <row r="73" ht="36" customHeight="1">
      <c r="A73" s="4">
        <f>IF(COUNTA(B73:G73,K73:R73)=0,"","CONF-"&amp;TEXT(ROW()-8,"000"))</f>
        <v/>
      </c>
      <c r="B73" s="7" t="n"/>
      <c r="C73" s="7" t="n"/>
      <c r="D73" s="7" t="n"/>
      <c r="E73" s="7" t="n"/>
      <c r="F73" s="22" t="n"/>
      <c r="G73" s="22" t="n"/>
      <c r="H73" s="23">
        <f>IF(COUNTA(B73:G73,K73:R73)=0,"",IFERROR(G73-F73,0))</f>
        <v/>
      </c>
      <c r="I73" s="23">
        <f>IF(COUNTA(B73:G73,K73:R73)=0,"",'Preparação IES'!$E$9)</f>
        <v/>
      </c>
      <c r="J73" s="4">
        <f>IF(COUNTA(B73:G73,K73:R73)=0,"",IF(C73="Documental",IF(Q73&lt;&gt;"","Conforme registo","Evidência em falta"),IF(OR(F73="",G73=""),"Dados em falta",IF(IF(H73&lt;0,-H73,H73)&lt;=I73,"Conforme tolerância","Divergência"))))</f>
        <v/>
      </c>
      <c r="K73" s="7" t="n"/>
      <c r="L73" s="7" t="n"/>
      <c r="M73" s="7" t="n"/>
      <c r="N73" s="7" t="n"/>
      <c r="O73" s="10" t="n"/>
      <c r="P73" s="10" t="n"/>
      <c r="Q73" s="7" t="n"/>
      <c r="R73" s="7" t="n"/>
      <c r="S73" s="4">
        <f>IF(COUNTA(B73:G73,K73:R73)=0,"",IF(OR(J73="Conforme tolerância",J73="Conforme registo"),IF(K73="Concluído","Conferido","A concluir"),IF(OR(J73="Divergência",J73="Evidência em falta"),IF(AND(L73&lt;&gt;"",M73&lt;&gt;"",N73&lt;&gt;""),"Em tratamento","Falta tratamento"),IF(J73="Dados em falta","Completar dados","Por rever"))))</f>
        <v/>
      </c>
    </row>
    <row r="74" ht="36" customHeight="1">
      <c r="A74" s="4">
        <f>IF(COUNTA(B74:G74,K74:R74)=0,"","CONF-"&amp;TEXT(ROW()-8,"000"))</f>
        <v/>
      </c>
      <c r="B74" s="7" t="n"/>
      <c r="C74" s="7" t="n"/>
      <c r="D74" s="7" t="n"/>
      <c r="E74" s="7" t="n"/>
      <c r="F74" s="22" t="n"/>
      <c r="G74" s="22" t="n"/>
      <c r="H74" s="23">
        <f>IF(COUNTA(B74:G74,K74:R74)=0,"",IFERROR(G74-F74,0))</f>
        <v/>
      </c>
      <c r="I74" s="23">
        <f>IF(COUNTA(B74:G74,K74:R74)=0,"",'Preparação IES'!$E$9)</f>
        <v/>
      </c>
      <c r="J74" s="4">
        <f>IF(COUNTA(B74:G74,K74:R74)=0,"",IF(C74="Documental",IF(Q74&lt;&gt;"","Conforme registo","Evidência em falta"),IF(OR(F74="",G74=""),"Dados em falta",IF(IF(H74&lt;0,-H74,H74)&lt;=I74,"Conforme tolerância","Divergência"))))</f>
        <v/>
      </c>
      <c r="K74" s="7" t="n"/>
      <c r="L74" s="7" t="n"/>
      <c r="M74" s="7" t="n"/>
      <c r="N74" s="7" t="n"/>
      <c r="O74" s="10" t="n"/>
      <c r="P74" s="10" t="n"/>
      <c r="Q74" s="7" t="n"/>
      <c r="R74" s="7" t="n"/>
      <c r="S74" s="4">
        <f>IF(COUNTA(B74:G74,K74:R74)=0,"",IF(OR(J74="Conforme tolerância",J74="Conforme registo"),IF(K74="Concluído","Conferido","A concluir"),IF(OR(J74="Divergência",J74="Evidência em falta"),IF(AND(L74&lt;&gt;"",M74&lt;&gt;"",N74&lt;&gt;""),"Em tratamento","Falta tratamento"),IF(J74="Dados em falta","Completar dados","Por rever"))))</f>
        <v/>
      </c>
    </row>
    <row r="75" ht="36" customHeight="1">
      <c r="A75" s="4">
        <f>IF(COUNTA(B75:G75,K75:R75)=0,"","CONF-"&amp;TEXT(ROW()-8,"000"))</f>
        <v/>
      </c>
      <c r="B75" s="7" t="n"/>
      <c r="C75" s="7" t="n"/>
      <c r="D75" s="7" t="n"/>
      <c r="E75" s="7" t="n"/>
      <c r="F75" s="22" t="n"/>
      <c r="G75" s="22" t="n"/>
      <c r="H75" s="23">
        <f>IF(COUNTA(B75:G75,K75:R75)=0,"",IFERROR(G75-F75,0))</f>
        <v/>
      </c>
      <c r="I75" s="23">
        <f>IF(COUNTA(B75:G75,K75:R75)=0,"",'Preparação IES'!$E$9)</f>
        <v/>
      </c>
      <c r="J75" s="4">
        <f>IF(COUNTA(B75:G75,K75:R75)=0,"",IF(C75="Documental",IF(Q75&lt;&gt;"","Conforme registo","Evidência em falta"),IF(OR(F75="",G75=""),"Dados em falta",IF(IF(H75&lt;0,-H75,H75)&lt;=I75,"Conforme tolerância","Divergência"))))</f>
        <v/>
      </c>
      <c r="K75" s="7" t="n"/>
      <c r="L75" s="7" t="n"/>
      <c r="M75" s="7" t="n"/>
      <c r="N75" s="7" t="n"/>
      <c r="O75" s="10" t="n"/>
      <c r="P75" s="10" t="n"/>
      <c r="Q75" s="7" t="n"/>
      <c r="R75" s="7" t="n"/>
      <c r="S75" s="4">
        <f>IF(COUNTA(B75:G75,K75:R75)=0,"",IF(OR(J75="Conforme tolerância",J75="Conforme registo"),IF(K75="Concluído","Conferido","A concluir"),IF(OR(J75="Divergência",J75="Evidência em falta"),IF(AND(L75&lt;&gt;"",M75&lt;&gt;"",N75&lt;&gt;""),"Em tratamento","Falta tratamento"),IF(J75="Dados em falta","Completar dados","Por rever"))))</f>
        <v/>
      </c>
    </row>
    <row r="76" ht="36" customHeight="1">
      <c r="A76" s="4">
        <f>IF(COUNTA(B76:G76,K76:R76)=0,"","CONF-"&amp;TEXT(ROW()-8,"000"))</f>
        <v/>
      </c>
      <c r="B76" s="7" t="n"/>
      <c r="C76" s="7" t="n"/>
      <c r="D76" s="7" t="n"/>
      <c r="E76" s="7" t="n"/>
      <c r="F76" s="22" t="n"/>
      <c r="G76" s="22" t="n"/>
      <c r="H76" s="23">
        <f>IF(COUNTA(B76:G76,K76:R76)=0,"",IFERROR(G76-F76,0))</f>
        <v/>
      </c>
      <c r="I76" s="23">
        <f>IF(COUNTA(B76:G76,K76:R76)=0,"",'Preparação IES'!$E$9)</f>
        <v/>
      </c>
      <c r="J76" s="4">
        <f>IF(COUNTA(B76:G76,K76:R76)=0,"",IF(C76="Documental",IF(Q76&lt;&gt;"","Conforme registo","Evidência em falta"),IF(OR(F76="",G76=""),"Dados em falta",IF(IF(H76&lt;0,-H76,H76)&lt;=I76,"Conforme tolerância","Divergência"))))</f>
        <v/>
      </c>
      <c r="K76" s="7" t="n"/>
      <c r="L76" s="7" t="n"/>
      <c r="M76" s="7" t="n"/>
      <c r="N76" s="7" t="n"/>
      <c r="O76" s="10" t="n"/>
      <c r="P76" s="10" t="n"/>
      <c r="Q76" s="7" t="n"/>
      <c r="R76" s="7" t="n"/>
      <c r="S76" s="4">
        <f>IF(COUNTA(B76:G76,K76:R76)=0,"",IF(OR(J76="Conforme tolerância",J76="Conforme registo"),IF(K76="Concluído","Conferido","A concluir"),IF(OR(J76="Divergência",J76="Evidência em falta"),IF(AND(L76&lt;&gt;"",M76&lt;&gt;"",N76&lt;&gt;""),"Em tratamento","Falta tratamento"),IF(J76="Dados em falta","Completar dados","Por rever"))))</f>
        <v/>
      </c>
    </row>
    <row r="77" ht="36" customHeight="1">
      <c r="A77" s="4">
        <f>IF(COUNTA(B77:G77,K77:R77)=0,"","CONF-"&amp;TEXT(ROW()-8,"000"))</f>
        <v/>
      </c>
      <c r="B77" s="7" t="n"/>
      <c r="C77" s="7" t="n"/>
      <c r="D77" s="7" t="n"/>
      <c r="E77" s="7" t="n"/>
      <c r="F77" s="22" t="n"/>
      <c r="G77" s="22" t="n"/>
      <c r="H77" s="23">
        <f>IF(COUNTA(B77:G77,K77:R77)=0,"",IFERROR(G77-F77,0))</f>
        <v/>
      </c>
      <c r="I77" s="23">
        <f>IF(COUNTA(B77:G77,K77:R77)=0,"",'Preparação IES'!$E$9)</f>
        <v/>
      </c>
      <c r="J77" s="4">
        <f>IF(COUNTA(B77:G77,K77:R77)=0,"",IF(C77="Documental",IF(Q77&lt;&gt;"","Conforme registo","Evidência em falta"),IF(OR(F77="",G77=""),"Dados em falta",IF(IF(H77&lt;0,-H77,H77)&lt;=I77,"Conforme tolerância","Divergência"))))</f>
        <v/>
      </c>
      <c r="K77" s="7" t="n"/>
      <c r="L77" s="7" t="n"/>
      <c r="M77" s="7" t="n"/>
      <c r="N77" s="7" t="n"/>
      <c r="O77" s="10" t="n"/>
      <c r="P77" s="10" t="n"/>
      <c r="Q77" s="7" t="n"/>
      <c r="R77" s="7" t="n"/>
      <c r="S77" s="4">
        <f>IF(COUNTA(B77:G77,K77:R77)=0,"",IF(OR(J77="Conforme tolerância",J77="Conforme registo"),IF(K77="Concluído","Conferido","A concluir"),IF(OR(J77="Divergência",J77="Evidência em falta"),IF(AND(L77&lt;&gt;"",M77&lt;&gt;"",N77&lt;&gt;""),"Em tratamento","Falta tratamento"),IF(J77="Dados em falta","Completar dados","Por rever"))))</f>
        <v/>
      </c>
    </row>
    <row r="78" ht="36" customHeight="1">
      <c r="A78" s="4">
        <f>IF(COUNTA(B78:G78,K78:R78)=0,"","CONF-"&amp;TEXT(ROW()-8,"000"))</f>
        <v/>
      </c>
      <c r="B78" s="7" t="n"/>
      <c r="C78" s="7" t="n"/>
      <c r="D78" s="7" t="n"/>
      <c r="E78" s="7" t="n"/>
      <c r="F78" s="22" t="n"/>
      <c r="G78" s="22" t="n"/>
      <c r="H78" s="23">
        <f>IF(COUNTA(B78:G78,K78:R78)=0,"",IFERROR(G78-F78,0))</f>
        <v/>
      </c>
      <c r="I78" s="23">
        <f>IF(COUNTA(B78:G78,K78:R78)=0,"",'Preparação IES'!$E$9)</f>
        <v/>
      </c>
      <c r="J78" s="4">
        <f>IF(COUNTA(B78:G78,K78:R78)=0,"",IF(C78="Documental",IF(Q78&lt;&gt;"","Conforme registo","Evidência em falta"),IF(OR(F78="",G78=""),"Dados em falta",IF(IF(H78&lt;0,-H78,H78)&lt;=I78,"Conforme tolerância","Divergência"))))</f>
        <v/>
      </c>
      <c r="K78" s="7" t="n"/>
      <c r="L78" s="7" t="n"/>
      <c r="M78" s="7" t="n"/>
      <c r="N78" s="7" t="n"/>
      <c r="O78" s="10" t="n"/>
      <c r="P78" s="10" t="n"/>
      <c r="Q78" s="7" t="n"/>
      <c r="R78" s="7" t="n"/>
      <c r="S78" s="4">
        <f>IF(COUNTA(B78:G78,K78:R78)=0,"",IF(OR(J78="Conforme tolerância",J78="Conforme registo"),IF(K78="Concluído","Conferido","A concluir"),IF(OR(J78="Divergência",J78="Evidência em falta"),IF(AND(L78&lt;&gt;"",M78&lt;&gt;"",N78&lt;&gt;""),"Em tratamento","Falta tratamento"),IF(J78="Dados em falta","Completar dados","Por rever"))))</f>
        <v/>
      </c>
    </row>
    <row r="79" ht="36" customHeight="1">
      <c r="A79" s="4">
        <f>IF(COUNTA(B79:G79,K79:R79)=0,"","CONF-"&amp;TEXT(ROW()-8,"000"))</f>
        <v/>
      </c>
      <c r="B79" s="7" t="n"/>
      <c r="C79" s="7" t="n"/>
      <c r="D79" s="7" t="n"/>
      <c r="E79" s="7" t="n"/>
      <c r="F79" s="22" t="n"/>
      <c r="G79" s="22" t="n"/>
      <c r="H79" s="23">
        <f>IF(COUNTA(B79:G79,K79:R79)=0,"",IFERROR(G79-F79,0))</f>
        <v/>
      </c>
      <c r="I79" s="23">
        <f>IF(COUNTA(B79:G79,K79:R79)=0,"",'Preparação IES'!$E$9)</f>
        <v/>
      </c>
      <c r="J79" s="4">
        <f>IF(COUNTA(B79:G79,K79:R79)=0,"",IF(C79="Documental",IF(Q79&lt;&gt;"","Conforme registo","Evidência em falta"),IF(OR(F79="",G79=""),"Dados em falta",IF(IF(H79&lt;0,-H79,H79)&lt;=I79,"Conforme tolerância","Divergência"))))</f>
        <v/>
      </c>
      <c r="K79" s="7" t="n"/>
      <c r="L79" s="7" t="n"/>
      <c r="M79" s="7" t="n"/>
      <c r="N79" s="7" t="n"/>
      <c r="O79" s="10" t="n"/>
      <c r="P79" s="10" t="n"/>
      <c r="Q79" s="7" t="n"/>
      <c r="R79" s="7" t="n"/>
      <c r="S79" s="4">
        <f>IF(COUNTA(B79:G79,K79:R79)=0,"",IF(OR(J79="Conforme tolerância",J79="Conforme registo"),IF(K79="Concluído","Conferido","A concluir"),IF(OR(J79="Divergência",J79="Evidência em falta"),IF(AND(L79&lt;&gt;"",M79&lt;&gt;"",N79&lt;&gt;""),"Em tratamento","Falta tratamento"),IF(J79="Dados em falta","Completar dados","Por rever"))))</f>
        <v/>
      </c>
    </row>
    <row r="80" ht="36" customHeight="1">
      <c r="A80" s="4">
        <f>IF(COUNTA(B80:G80,K80:R80)=0,"","CONF-"&amp;TEXT(ROW()-8,"000"))</f>
        <v/>
      </c>
      <c r="B80" s="7" t="n"/>
      <c r="C80" s="7" t="n"/>
      <c r="D80" s="7" t="n"/>
      <c r="E80" s="7" t="n"/>
      <c r="F80" s="22" t="n"/>
      <c r="G80" s="22" t="n"/>
      <c r="H80" s="23">
        <f>IF(COUNTA(B80:G80,K80:R80)=0,"",IFERROR(G80-F80,0))</f>
        <v/>
      </c>
      <c r="I80" s="23">
        <f>IF(COUNTA(B80:G80,K80:R80)=0,"",'Preparação IES'!$E$9)</f>
        <v/>
      </c>
      <c r="J80" s="4">
        <f>IF(COUNTA(B80:G80,K80:R80)=0,"",IF(C80="Documental",IF(Q80&lt;&gt;"","Conforme registo","Evidência em falta"),IF(OR(F80="",G80=""),"Dados em falta",IF(IF(H80&lt;0,-H80,H80)&lt;=I80,"Conforme tolerância","Divergência"))))</f>
        <v/>
      </c>
      <c r="K80" s="7" t="n"/>
      <c r="L80" s="7" t="n"/>
      <c r="M80" s="7" t="n"/>
      <c r="N80" s="7" t="n"/>
      <c r="O80" s="10" t="n"/>
      <c r="P80" s="10" t="n"/>
      <c r="Q80" s="7" t="n"/>
      <c r="R80" s="7" t="n"/>
      <c r="S80" s="4">
        <f>IF(COUNTA(B80:G80,K80:R80)=0,"",IF(OR(J80="Conforme tolerância",J80="Conforme registo"),IF(K80="Concluído","Conferido","A concluir"),IF(OR(J80="Divergência",J80="Evidência em falta"),IF(AND(L80&lt;&gt;"",M80&lt;&gt;"",N80&lt;&gt;""),"Em tratamento","Falta tratamento"),IF(J80="Dados em falta","Completar dados","Por rever"))))</f>
        <v/>
      </c>
    </row>
    <row r="81" ht="36" customHeight="1">
      <c r="A81" s="4">
        <f>IF(COUNTA(B81:G81,K81:R81)=0,"","CONF-"&amp;TEXT(ROW()-8,"000"))</f>
        <v/>
      </c>
      <c r="B81" s="7" t="n"/>
      <c r="C81" s="7" t="n"/>
      <c r="D81" s="7" t="n"/>
      <c r="E81" s="7" t="n"/>
      <c r="F81" s="22" t="n"/>
      <c r="G81" s="22" t="n"/>
      <c r="H81" s="23">
        <f>IF(COUNTA(B81:G81,K81:R81)=0,"",IFERROR(G81-F81,0))</f>
        <v/>
      </c>
      <c r="I81" s="23">
        <f>IF(COUNTA(B81:G81,K81:R81)=0,"",'Preparação IES'!$E$9)</f>
        <v/>
      </c>
      <c r="J81" s="4">
        <f>IF(COUNTA(B81:G81,K81:R81)=0,"",IF(C81="Documental",IF(Q81&lt;&gt;"","Conforme registo","Evidência em falta"),IF(OR(F81="",G81=""),"Dados em falta",IF(IF(H81&lt;0,-H81,H81)&lt;=I81,"Conforme tolerância","Divergência"))))</f>
        <v/>
      </c>
      <c r="K81" s="7" t="n"/>
      <c r="L81" s="7" t="n"/>
      <c r="M81" s="7" t="n"/>
      <c r="N81" s="7" t="n"/>
      <c r="O81" s="10" t="n"/>
      <c r="P81" s="10" t="n"/>
      <c r="Q81" s="7" t="n"/>
      <c r="R81" s="7" t="n"/>
      <c r="S81" s="4">
        <f>IF(COUNTA(B81:G81,K81:R81)=0,"",IF(OR(J81="Conforme tolerância",J81="Conforme registo"),IF(K81="Concluído","Conferido","A concluir"),IF(OR(J81="Divergência",J81="Evidência em falta"),IF(AND(L81&lt;&gt;"",M81&lt;&gt;"",N81&lt;&gt;""),"Em tratamento","Falta tratamento"),IF(J81="Dados em falta","Completar dados","Por rever"))))</f>
        <v/>
      </c>
    </row>
    <row r="82" ht="36" customHeight="1">
      <c r="A82" s="4">
        <f>IF(COUNTA(B82:G82,K82:R82)=0,"","CONF-"&amp;TEXT(ROW()-8,"000"))</f>
        <v/>
      </c>
      <c r="B82" s="7" t="n"/>
      <c r="C82" s="7" t="n"/>
      <c r="D82" s="7" t="n"/>
      <c r="E82" s="7" t="n"/>
      <c r="F82" s="22" t="n"/>
      <c r="G82" s="22" t="n"/>
      <c r="H82" s="23">
        <f>IF(COUNTA(B82:G82,K82:R82)=0,"",IFERROR(G82-F82,0))</f>
        <v/>
      </c>
      <c r="I82" s="23">
        <f>IF(COUNTA(B82:G82,K82:R82)=0,"",'Preparação IES'!$E$9)</f>
        <v/>
      </c>
      <c r="J82" s="4">
        <f>IF(COUNTA(B82:G82,K82:R82)=0,"",IF(C82="Documental",IF(Q82&lt;&gt;"","Conforme registo","Evidência em falta"),IF(OR(F82="",G82=""),"Dados em falta",IF(IF(H82&lt;0,-H82,H82)&lt;=I82,"Conforme tolerância","Divergência"))))</f>
        <v/>
      </c>
      <c r="K82" s="7" t="n"/>
      <c r="L82" s="7" t="n"/>
      <c r="M82" s="7" t="n"/>
      <c r="N82" s="7" t="n"/>
      <c r="O82" s="10" t="n"/>
      <c r="P82" s="10" t="n"/>
      <c r="Q82" s="7" t="n"/>
      <c r="R82" s="7" t="n"/>
      <c r="S82" s="4">
        <f>IF(COUNTA(B82:G82,K82:R82)=0,"",IF(OR(J82="Conforme tolerância",J82="Conforme registo"),IF(K82="Concluído","Conferido","A concluir"),IF(OR(J82="Divergência",J82="Evidência em falta"),IF(AND(L82&lt;&gt;"",M82&lt;&gt;"",N82&lt;&gt;""),"Em tratamento","Falta tratamento"),IF(J82="Dados em falta","Completar dados","Por rever"))))</f>
        <v/>
      </c>
    </row>
    <row r="83" ht="36" customHeight="1">
      <c r="A83" s="4">
        <f>IF(COUNTA(B83:G83,K83:R83)=0,"","CONF-"&amp;TEXT(ROW()-8,"000"))</f>
        <v/>
      </c>
      <c r="B83" s="7" t="n"/>
      <c r="C83" s="7" t="n"/>
      <c r="D83" s="7" t="n"/>
      <c r="E83" s="7" t="n"/>
      <c r="F83" s="22" t="n"/>
      <c r="G83" s="22" t="n"/>
      <c r="H83" s="23">
        <f>IF(COUNTA(B83:G83,K83:R83)=0,"",IFERROR(G83-F83,0))</f>
        <v/>
      </c>
      <c r="I83" s="23">
        <f>IF(COUNTA(B83:G83,K83:R83)=0,"",'Preparação IES'!$E$9)</f>
        <v/>
      </c>
      <c r="J83" s="4">
        <f>IF(COUNTA(B83:G83,K83:R83)=0,"",IF(C83="Documental",IF(Q83&lt;&gt;"","Conforme registo","Evidência em falta"),IF(OR(F83="",G83=""),"Dados em falta",IF(IF(H83&lt;0,-H83,H83)&lt;=I83,"Conforme tolerância","Divergência"))))</f>
        <v/>
      </c>
      <c r="K83" s="7" t="n"/>
      <c r="L83" s="7" t="n"/>
      <c r="M83" s="7" t="n"/>
      <c r="N83" s="7" t="n"/>
      <c r="O83" s="10" t="n"/>
      <c r="P83" s="10" t="n"/>
      <c r="Q83" s="7" t="n"/>
      <c r="R83" s="7" t="n"/>
      <c r="S83" s="4">
        <f>IF(COUNTA(B83:G83,K83:R83)=0,"",IF(OR(J83="Conforme tolerância",J83="Conforme registo"),IF(K83="Concluído","Conferido","A concluir"),IF(OR(J83="Divergência",J83="Evidência em falta"),IF(AND(L83&lt;&gt;"",M83&lt;&gt;"",N83&lt;&gt;""),"Em tratamento","Falta tratamento"),IF(J83="Dados em falta","Completar dados","Por rever"))))</f>
        <v/>
      </c>
    </row>
    <row r="84" ht="36" customHeight="1">
      <c r="A84" s="4">
        <f>IF(COUNTA(B84:G84,K84:R84)=0,"","CONF-"&amp;TEXT(ROW()-8,"000"))</f>
        <v/>
      </c>
      <c r="B84" s="7" t="n"/>
      <c r="C84" s="7" t="n"/>
      <c r="D84" s="7" t="n"/>
      <c r="E84" s="7" t="n"/>
      <c r="F84" s="22" t="n"/>
      <c r="G84" s="22" t="n"/>
      <c r="H84" s="23">
        <f>IF(COUNTA(B84:G84,K84:R84)=0,"",IFERROR(G84-F84,0))</f>
        <v/>
      </c>
      <c r="I84" s="23">
        <f>IF(COUNTA(B84:G84,K84:R84)=0,"",'Preparação IES'!$E$9)</f>
        <v/>
      </c>
      <c r="J84" s="4">
        <f>IF(COUNTA(B84:G84,K84:R84)=0,"",IF(C84="Documental",IF(Q84&lt;&gt;"","Conforme registo","Evidência em falta"),IF(OR(F84="",G84=""),"Dados em falta",IF(IF(H84&lt;0,-H84,H84)&lt;=I84,"Conforme tolerância","Divergência"))))</f>
        <v/>
      </c>
      <c r="K84" s="7" t="n"/>
      <c r="L84" s="7" t="n"/>
      <c r="M84" s="7" t="n"/>
      <c r="N84" s="7" t="n"/>
      <c r="O84" s="10" t="n"/>
      <c r="P84" s="10" t="n"/>
      <c r="Q84" s="7" t="n"/>
      <c r="R84" s="7" t="n"/>
      <c r="S84" s="4">
        <f>IF(COUNTA(B84:G84,K84:R84)=0,"",IF(OR(J84="Conforme tolerância",J84="Conforme registo"),IF(K84="Concluído","Conferido","A concluir"),IF(OR(J84="Divergência",J84="Evidência em falta"),IF(AND(L84&lt;&gt;"",M84&lt;&gt;"",N84&lt;&gt;""),"Em tratamento","Falta tratamento"),IF(J84="Dados em falta","Completar dados","Por rever"))))</f>
        <v/>
      </c>
    </row>
    <row r="85" ht="36" customHeight="1">
      <c r="A85" s="4">
        <f>IF(COUNTA(B85:G85,K85:R85)=0,"","CONF-"&amp;TEXT(ROW()-8,"000"))</f>
        <v/>
      </c>
      <c r="B85" s="7" t="n"/>
      <c r="C85" s="7" t="n"/>
      <c r="D85" s="7" t="n"/>
      <c r="E85" s="7" t="n"/>
      <c r="F85" s="22" t="n"/>
      <c r="G85" s="22" t="n"/>
      <c r="H85" s="23">
        <f>IF(COUNTA(B85:G85,K85:R85)=0,"",IFERROR(G85-F85,0))</f>
        <v/>
      </c>
      <c r="I85" s="23">
        <f>IF(COUNTA(B85:G85,K85:R85)=0,"",'Preparação IES'!$E$9)</f>
        <v/>
      </c>
      <c r="J85" s="4">
        <f>IF(COUNTA(B85:G85,K85:R85)=0,"",IF(C85="Documental",IF(Q85&lt;&gt;"","Conforme registo","Evidência em falta"),IF(OR(F85="",G85=""),"Dados em falta",IF(IF(H85&lt;0,-H85,H85)&lt;=I85,"Conforme tolerância","Divergência"))))</f>
        <v/>
      </c>
      <c r="K85" s="7" t="n"/>
      <c r="L85" s="7" t="n"/>
      <c r="M85" s="7" t="n"/>
      <c r="N85" s="7" t="n"/>
      <c r="O85" s="10" t="n"/>
      <c r="P85" s="10" t="n"/>
      <c r="Q85" s="7" t="n"/>
      <c r="R85" s="7" t="n"/>
      <c r="S85" s="4">
        <f>IF(COUNTA(B85:G85,K85:R85)=0,"",IF(OR(J85="Conforme tolerância",J85="Conforme registo"),IF(K85="Concluído","Conferido","A concluir"),IF(OR(J85="Divergência",J85="Evidência em falta"),IF(AND(L85&lt;&gt;"",M85&lt;&gt;"",N85&lt;&gt;""),"Em tratamento","Falta tratamento"),IF(J85="Dados em falta","Completar dados","Por rever"))))</f>
        <v/>
      </c>
    </row>
    <row r="86" ht="36" customHeight="1">
      <c r="A86" s="4">
        <f>IF(COUNTA(B86:G86,K86:R86)=0,"","CONF-"&amp;TEXT(ROW()-8,"000"))</f>
        <v/>
      </c>
      <c r="B86" s="7" t="n"/>
      <c r="C86" s="7" t="n"/>
      <c r="D86" s="7" t="n"/>
      <c r="E86" s="7" t="n"/>
      <c r="F86" s="22" t="n"/>
      <c r="G86" s="22" t="n"/>
      <c r="H86" s="23">
        <f>IF(COUNTA(B86:G86,K86:R86)=0,"",IFERROR(G86-F86,0))</f>
        <v/>
      </c>
      <c r="I86" s="23">
        <f>IF(COUNTA(B86:G86,K86:R86)=0,"",'Preparação IES'!$E$9)</f>
        <v/>
      </c>
      <c r="J86" s="4">
        <f>IF(COUNTA(B86:G86,K86:R86)=0,"",IF(C86="Documental",IF(Q86&lt;&gt;"","Conforme registo","Evidência em falta"),IF(OR(F86="",G86=""),"Dados em falta",IF(IF(H86&lt;0,-H86,H86)&lt;=I86,"Conforme tolerância","Divergência"))))</f>
        <v/>
      </c>
      <c r="K86" s="7" t="n"/>
      <c r="L86" s="7" t="n"/>
      <c r="M86" s="7" t="n"/>
      <c r="N86" s="7" t="n"/>
      <c r="O86" s="10" t="n"/>
      <c r="P86" s="10" t="n"/>
      <c r="Q86" s="7" t="n"/>
      <c r="R86" s="7" t="n"/>
      <c r="S86" s="4">
        <f>IF(COUNTA(B86:G86,K86:R86)=0,"",IF(OR(J86="Conforme tolerância",J86="Conforme registo"),IF(K86="Concluído","Conferido","A concluir"),IF(OR(J86="Divergência",J86="Evidência em falta"),IF(AND(L86&lt;&gt;"",M86&lt;&gt;"",N86&lt;&gt;""),"Em tratamento","Falta tratamento"),IF(J86="Dados em falta","Completar dados","Por rever"))))</f>
        <v/>
      </c>
    </row>
    <row r="87" ht="36" customHeight="1">
      <c r="A87" s="4">
        <f>IF(COUNTA(B87:G87,K87:R87)=0,"","CONF-"&amp;TEXT(ROW()-8,"000"))</f>
        <v/>
      </c>
      <c r="B87" s="7" t="n"/>
      <c r="C87" s="7" t="n"/>
      <c r="D87" s="7" t="n"/>
      <c r="E87" s="7" t="n"/>
      <c r="F87" s="22" t="n"/>
      <c r="G87" s="22" t="n"/>
      <c r="H87" s="23">
        <f>IF(COUNTA(B87:G87,K87:R87)=0,"",IFERROR(G87-F87,0))</f>
        <v/>
      </c>
      <c r="I87" s="23">
        <f>IF(COUNTA(B87:G87,K87:R87)=0,"",'Preparação IES'!$E$9)</f>
        <v/>
      </c>
      <c r="J87" s="4">
        <f>IF(COUNTA(B87:G87,K87:R87)=0,"",IF(C87="Documental",IF(Q87&lt;&gt;"","Conforme registo","Evidência em falta"),IF(OR(F87="",G87=""),"Dados em falta",IF(IF(H87&lt;0,-H87,H87)&lt;=I87,"Conforme tolerância","Divergência"))))</f>
        <v/>
      </c>
      <c r="K87" s="7" t="n"/>
      <c r="L87" s="7" t="n"/>
      <c r="M87" s="7" t="n"/>
      <c r="N87" s="7" t="n"/>
      <c r="O87" s="10" t="n"/>
      <c r="P87" s="10" t="n"/>
      <c r="Q87" s="7" t="n"/>
      <c r="R87" s="7" t="n"/>
      <c r="S87" s="4">
        <f>IF(COUNTA(B87:G87,K87:R87)=0,"",IF(OR(J87="Conforme tolerância",J87="Conforme registo"),IF(K87="Concluído","Conferido","A concluir"),IF(OR(J87="Divergência",J87="Evidência em falta"),IF(AND(L87&lt;&gt;"",M87&lt;&gt;"",N87&lt;&gt;""),"Em tratamento","Falta tratamento"),IF(J87="Dados em falta","Completar dados","Por rever"))))</f>
        <v/>
      </c>
    </row>
    <row r="88" ht="36" customHeight="1">
      <c r="A88" s="4">
        <f>IF(COUNTA(B88:G88,K88:R88)=0,"","CONF-"&amp;TEXT(ROW()-8,"000"))</f>
        <v/>
      </c>
      <c r="B88" s="7" t="n"/>
      <c r="C88" s="7" t="n"/>
      <c r="D88" s="7" t="n"/>
      <c r="E88" s="7" t="n"/>
      <c r="F88" s="22" t="n"/>
      <c r="G88" s="22" t="n"/>
      <c r="H88" s="23">
        <f>IF(COUNTA(B88:G88,K88:R88)=0,"",IFERROR(G88-F88,0))</f>
        <v/>
      </c>
      <c r="I88" s="23">
        <f>IF(COUNTA(B88:G88,K88:R88)=0,"",'Preparação IES'!$E$9)</f>
        <v/>
      </c>
      <c r="J88" s="4">
        <f>IF(COUNTA(B88:G88,K88:R88)=0,"",IF(C88="Documental",IF(Q88&lt;&gt;"","Conforme registo","Evidência em falta"),IF(OR(F88="",G88=""),"Dados em falta",IF(IF(H88&lt;0,-H88,H88)&lt;=I88,"Conforme tolerância","Divergência"))))</f>
        <v/>
      </c>
      <c r="K88" s="7" t="n"/>
      <c r="L88" s="7" t="n"/>
      <c r="M88" s="7" t="n"/>
      <c r="N88" s="7" t="n"/>
      <c r="O88" s="10" t="n"/>
      <c r="P88" s="10" t="n"/>
      <c r="Q88" s="7" t="n"/>
      <c r="R88" s="7" t="n"/>
      <c r="S88" s="4">
        <f>IF(COUNTA(B88:G88,K88:R88)=0,"",IF(OR(J88="Conforme tolerância",J88="Conforme registo"),IF(K88="Concluído","Conferido","A concluir"),IF(OR(J88="Divergência",J88="Evidência em falta"),IF(AND(L88&lt;&gt;"",M88&lt;&gt;"",N88&lt;&gt;""),"Em tratamento","Falta tratamento"),IF(J88="Dados em falta","Completar dados","Por rever"))))</f>
        <v/>
      </c>
    </row>
    <row r="89" ht="36" customHeight="1">
      <c r="A89" s="4">
        <f>IF(COUNTA(B89:G89,K89:R89)=0,"","CONF-"&amp;TEXT(ROW()-8,"000"))</f>
        <v/>
      </c>
      <c r="B89" s="7" t="n"/>
      <c r="C89" s="7" t="n"/>
      <c r="D89" s="7" t="n"/>
      <c r="E89" s="7" t="n"/>
      <c r="F89" s="22" t="n"/>
      <c r="G89" s="22" t="n"/>
      <c r="H89" s="23">
        <f>IF(COUNTA(B89:G89,K89:R89)=0,"",IFERROR(G89-F89,0))</f>
        <v/>
      </c>
      <c r="I89" s="23">
        <f>IF(COUNTA(B89:G89,K89:R89)=0,"",'Preparação IES'!$E$9)</f>
        <v/>
      </c>
      <c r="J89" s="4">
        <f>IF(COUNTA(B89:G89,K89:R89)=0,"",IF(C89="Documental",IF(Q89&lt;&gt;"","Conforme registo","Evidência em falta"),IF(OR(F89="",G89=""),"Dados em falta",IF(IF(H89&lt;0,-H89,H89)&lt;=I89,"Conforme tolerância","Divergência"))))</f>
        <v/>
      </c>
      <c r="K89" s="7" t="n"/>
      <c r="L89" s="7" t="n"/>
      <c r="M89" s="7" t="n"/>
      <c r="N89" s="7" t="n"/>
      <c r="O89" s="10" t="n"/>
      <c r="P89" s="10" t="n"/>
      <c r="Q89" s="7" t="n"/>
      <c r="R89" s="7" t="n"/>
      <c r="S89" s="4">
        <f>IF(COUNTA(B89:G89,K89:R89)=0,"",IF(OR(J89="Conforme tolerância",J89="Conforme registo"),IF(K89="Concluído","Conferido","A concluir"),IF(OR(J89="Divergência",J89="Evidência em falta"),IF(AND(L89&lt;&gt;"",M89&lt;&gt;"",N89&lt;&gt;""),"Em tratamento","Falta tratamento"),IF(J89="Dados em falta","Completar dados","Por rever"))))</f>
        <v/>
      </c>
    </row>
    <row r="90" ht="36" customHeight="1">
      <c r="A90" s="4">
        <f>IF(COUNTA(B90:G90,K90:R90)=0,"","CONF-"&amp;TEXT(ROW()-8,"000"))</f>
        <v/>
      </c>
      <c r="B90" s="7" t="n"/>
      <c r="C90" s="7" t="n"/>
      <c r="D90" s="7" t="n"/>
      <c r="E90" s="7" t="n"/>
      <c r="F90" s="22" t="n"/>
      <c r="G90" s="22" t="n"/>
      <c r="H90" s="23">
        <f>IF(COUNTA(B90:G90,K90:R90)=0,"",IFERROR(G90-F90,0))</f>
        <v/>
      </c>
      <c r="I90" s="23">
        <f>IF(COUNTA(B90:G90,K90:R90)=0,"",'Preparação IES'!$E$9)</f>
        <v/>
      </c>
      <c r="J90" s="4">
        <f>IF(COUNTA(B90:G90,K90:R90)=0,"",IF(C90="Documental",IF(Q90&lt;&gt;"","Conforme registo","Evidência em falta"),IF(OR(F90="",G90=""),"Dados em falta",IF(IF(H90&lt;0,-H90,H90)&lt;=I90,"Conforme tolerância","Divergência"))))</f>
        <v/>
      </c>
      <c r="K90" s="7" t="n"/>
      <c r="L90" s="7" t="n"/>
      <c r="M90" s="7" t="n"/>
      <c r="N90" s="7" t="n"/>
      <c r="O90" s="10" t="n"/>
      <c r="P90" s="10" t="n"/>
      <c r="Q90" s="7" t="n"/>
      <c r="R90" s="7" t="n"/>
      <c r="S90" s="4">
        <f>IF(COUNTA(B90:G90,K90:R90)=0,"",IF(OR(J90="Conforme tolerância",J90="Conforme registo"),IF(K90="Concluído","Conferido","A concluir"),IF(OR(J90="Divergência",J90="Evidência em falta"),IF(AND(L90&lt;&gt;"",M90&lt;&gt;"",N90&lt;&gt;""),"Em tratamento","Falta tratamento"),IF(J90="Dados em falta","Completar dados","Por rever"))))</f>
        <v/>
      </c>
    </row>
    <row r="91" ht="36" customHeight="1">
      <c r="A91" s="4">
        <f>IF(COUNTA(B91:G91,K91:R91)=0,"","CONF-"&amp;TEXT(ROW()-8,"000"))</f>
        <v/>
      </c>
      <c r="B91" s="7" t="n"/>
      <c r="C91" s="7" t="n"/>
      <c r="D91" s="7" t="n"/>
      <c r="E91" s="7" t="n"/>
      <c r="F91" s="22" t="n"/>
      <c r="G91" s="22" t="n"/>
      <c r="H91" s="23">
        <f>IF(COUNTA(B91:G91,K91:R91)=0,"",IFERROR(G91-F91,0))</f>
        <v/>
      </c>
      <c r="I91" s="23">
        <f>IF(COUNTA(B91:G91,K91:R91)=0,"",'Preparação IES'!$E$9)</f>
        <v/>
      </c>
      <c r="J91" s="4">
        <f>IF(COUNTA(B91:G91,K91:R91)=0,"",IF(C91="Documental",IF(Q91&lt;&gt;"","Conforme registo","Evidência em falta"),IF(OR(F91="",G91=""),"Dados em falta",IF(IF(H91&lt;0,-H91,H91)&lt;=I91,"Conforme tolerância","Divergência"))))</f>
        <v/>
      </c>
      <c r="K91" s="7" t="n"/>
      <c r="L91" s="7" t="n"/>
      <c r="M91" s="7" t="n"/>
      <c r="N91" s="7" t="n"/>
      <c r="O91" s="10" t="n"/>
      <c r="P91" s="10" t="n"/>
      <c r="Q91" s="7" t="n"/>
      <c r="R91" s="7" t="n"/>
      <c r="S91" s="4">
        <f>IF(COUNTA(B91:G91,K91:R91)=0,"",IF(OR(J91="Conforme tolerância",J91="Conforme registo"),IF(K91="Concluído","Conferido","A concluir"),IF(OR(J91="Divergência",J91="Evidência em falta"),IF(AND(L91&lt;&gt;"",M91&lt;&gt;"",N91&lt;&gt;""),"Em tratamento","Falta tratamento"),IF(J91="Dados em falta","Completar dados","Por rever"))))</f>
        <v/>
      </c>
    </row>
    <row r="92" ht="36" customHeight="1">
      <c r="A92" s="4">
        <f>IF(COUNTA(B92:G92,K92:R92)=0,"","CONF-"&amp;TEXT(ROW()-8,"000"))</f>
        <v/>
      </c>
      <c r="B92" s="7" t="n"/>
      <c r="C92" s="7" t="n"/>
      <c r="D92" s="7" t="n"/>
      <c r="E92" s="7" t="n"/>
      <c r="F92" s="22" t="n"/>
      <c r="G92" s="22" t="n"/>
      <c r="H92" s="23">
        <f>IF(COUNTA(B92:G92,K92:R92)=0,"",IFERROR(G92-F92,0))</f>
        <v/>
      </c>
      <c r="I92" s="23">
        <f>IF(COUNTA(B92:G92,K92:R92)=0,"",'Preparação IES'!$E$9)</f>
        <v/>
      </c>
      <c r="J92" s="4">
        <f>IF(COUNTA(B92:G92,K92:R92)=0,"",IF(C92="Documental",IF(Q92&lt;&gt;"","Conforme registo","Evidência em falta"),IF(OR(F92="",G92=""),"Dados em falta",IF(IF(H92&lt;0,-H92,H92)&lt;=I92,"Conforme tolerância","Divergência"))))</f>
        <v/>
      </c>
      <c r="K92" s="7" t="n"/>
      <c r="L92" s="7" t="n"/>
      <c r="M92" s="7" t="n"/>
      <c r="N92" s="7" t="n"/>
      <c r="O92" s="10" t="n"/>
      <c r="P92" s="10" t="n"/>
      <c r="Q92" s="7" t="n"/>
      <c r="R92" s="7" t="n"/>
      <c r="S92" s="4">
        <f>IF(COUNTA(B92:G92,K92:R92)=0,"",IF(OR(J92="Conforme tolerância",J92="Conforme registo"),IF(K92="Concluído","Conferido","A concluir"),IF(OR(J92="Divergência",J92="Evidência em falta"),IF(AND(L92&lt;&gt;"",M92&lt;&gt;"",N92&lt;&gt;""),"Em tratamento","Falta tratamento"),IF(J92="Dados em falta","Completar dados","Por rever"))))</f>
        <v/>
      </c>
    </row>
    <row r="93" ht="36" customHeight="1">
      <c r="A93" s="4">
        <f>IF(COUNTA(B93:G93,K93:R93)=0,"","CONF-"&amp;TEXT(ROW()-8,"000"))</f>
        <v/>
      </c>
      <c r="B93" s="7" t="n"/>
      <c r="C93" s="7" t="n"/>
      <c r="D93" s="7" t="n"/>
      <c r="E93" s="7" t="n"/>
      <c r="F93" s="22" t="n"/>
      <c r="G93" s="22" t="n"/>
      <c r="H93" s="23">
        <f>IF(COUNTA(B93:G93,K93:R93)=0,"",IFERROR(G93-F93,0))</f>
        <v/>
      </c>
      <c r="I93" s="23">
        <f>IF(COUNTA(B93:G93,K93:R93)=0,"",'Preparação IES'!$E$9)</f>
        <v/>
      </c>
      <c r="J93" s="4">
        <f>IF(COUNTA(B93:G93,K93:R93)=0,"",IF(C93="Documental",IF(Q93&lt;&gt;"","Conforme registo","Evidência em falta"),IF(OR(F93="",G93=""),"Dados em falta",IF(IF(H93&lt;0,-H93,H93)&lt;=I93,"Conforme tolerância","Divergência"))))</f>
        <v/>
      </c>
      <c r="K93" s="7" t="n"/>
      <c r="L93" s="7" t="n"/>
      <c r="M93" s="7" t="n"/>
      <c r="N93" s="7" t="n"/>
      <c r="O93" s="10" t="n"/>
      <c r="P93" s="10" t="n"/>
      <c r="Q93" s="7" t="n"/>
      <c r="R93" s="7" t="n"/>
      <c r="S93" s="4">
        <f>IF(COUNTA(B93:G93,K93:R93)=0,"",IF(OR(J93="Conforme tolerância",J93="Conforme registo"),IF(K93="Concluído","Conferido","A concluir"),IF(OR(J93="Divergência",J93="Evidência em falta"),IF(AND(L93&lt;&gt;"",M93&lt;&gt;"",N93&lt;&gt;""),"Em tratamento","Falta tratamento"),IF(J93="Dados em falta","Completar dados","Por rever"))))</f>
        <v/>
      </c>
    </row>
    <row r="94" ht="36" customHeight="1">
      <c r="A94" s="4">
        <f>IF(COUNTA(B94:G94,K94:R94)=0,"","CONF-"&amp;TEXT(ROW()-8,"000"))</f>
        <v/>
      </c>
      <c r="B94" s="7" t="n"/>
      <c r="C94" s="7" t="n"/>
      <c r="D94" s="7" t="n"/>
      <c r="E94" s="7" t="n"/>
      <c r="F94" s="22" t="n"/>
      <c r="G94" s="22" t="n"/>
      <c r="H94" s="23">
        <f>IF(COUNTA(B94:G94,K94:R94)=0,"",IFERROR(G94-F94,0))</f>
        <v/>
      </c>
      <c r="I94" s="23">
        <f>IF(COUNTA(B94:G94,K94:R94)=0,"",'Preparação IES'!$E$9)</f>
        <v/>
      </c>
      <c r="J94" s="4">
        <f>IF(COUNTA(B94:G94,K94:R94)=0,"",IF(C94="Documental",IF(Q94&lt;&gt;"","Conforme registo","Evidência em falta"),IF(OR(F94="",G94=""),"Dados em falta",IF(IF(H94&lt;0,-H94,H94)&lt;=I94,"Conforme tolerância","Divergência"))))</f>
        <v/>
      </c>
      <c r="K94" s="7" t="n"/>
      <c r="L94" s="7" t="n"/>
      <c r="M94" s="7" t="n"/>
      <c r="N94" s="7" t="n"/>
      <c r="O94" s="10" t="n"/>
      <c r="P94" s="10" t="n"/>
      <c r="Q94" s="7" t="n"/>
      <c r="R94" s="7" t="n"/>
      <c r="S94" s="4">
        <f>IF(COUNTA(B94:G94,K94:R94)=0,"",IF(OR(J94="Conforme tolerância",J94="Conforme registo"),IF(K94="Concluído","Conferido","A concluir"),IF(OR(J94="Divergência",J94="Evidência em falta"),IF(AND(L94&lt;&gt;"",M94&lt;&gt;"",N94&lt;&gt;""),"Em tratamento","Falta tratamento"),IF(J94="Dados em falta","Completar dados","Por rever"))))</f>
        <v/>
      </c>
    </row>
    <row r="95" ht="36" customHeight="1">
      <c r="A95" s="4">
        <f>IF(COUNTA(B95:G95,K95:R95)=0,"","CONF-"&amp;TEXT(ROW()-8,"000"))</f>
        <v/>
      </c>
      <c r="B95" s="7" t="n"/>
      <c r="C95" s="7" t="n"/>
      <c r="D95" s="7" t="n"/>
      <c r="E95" s="7" t="n"/>
      <c r="F95" s="22" t="n"/>
      <c r="G95" s="22" t="n"/>
      <c r="H95" s="23">
        <f>IF(COUNTA(B95:G95,K95:R95)=0,"",IFERROR(G95-F95,0))</f>
        <v/>
      </c>
      <c r="I95" s="23">
        <f>IF(COUNTA(B95:G95,K95:R95)=0,"",'Preparação IES'!$E$9)</f>
        <v/>
      </c>
      <c r="J95" s="4">
        <f>IF(COUNTA(B95:G95,K95:R95)=0,"",IF(C95="Documental",IF(Q95&lt;&gt;"","Conforme registo","Evidência em falta"),IF(OR(F95="",G95=""),"Dados em falta",IF(IF(H95&lt;0,-H95,H95)&lt;=I95,"Conforme tolerância","Divergência"))))</f>
        <v/>
      </c>
      <c r="K95" s="7" t="n"/>
      <c r="L95" s="7" t="n"/>
      <c r="M95" s="7" t="n"/>
      <c r="N95" s="7" t="n"/>
      <c r="O95" s="10" t="n"/>
      <c r="P95" s="10" t="n"/>
      <c r="Q95" s="7" t="n"/>
      <c r="R95" s="7" t="n"/>
      <c r="S95" s="4">
        <f>IF(COUNTA(B95:G95,K95:R95)=0,"",IF(OR(J95="Conforme tolerância",J95="Conforme registo"),IF(K95="Concluído","Conferido","A concluir"),IF(OR(J95="Divergência",J95="Evidência em falta"),IF(AND(L95&lt;&gt;"",M95&lt;&gt;"",N95&lt;&gt;""),"Em tratamento","Falta tratamento"),IF(J95="Dados em falta","Completar dados","Por rever"))))</f>
        <v/>
      </c>
    </row>
    <row r="96" ht="36" customHeight="1">
      <c r="A96" s="4">
        <f>IF(COUNTA(B96:G96,K96:R96)=0,"","CONF-"&amp;TEXT(ROW()-8,"000"))</f>
        <v/>
      </c>
      <c r="B96" s="7" t="n"/>
      <c r="C96" s="7" t="n"/>
      <c r="D96" s="7" t="n"/>
      <c r="E96" s="7" t="n"/>
      <c r="F96" s="22" t="n"/>
      <c r="G96" s="22" t="n"/>
      <c r="H96" s="23">
        <f>IF(COUNTA(B96:G96,K96:R96)=0,"",IFERROR(G96-F96,0))</f>
        <v/>
      </c>
      <c r="I96" s="23">
        <f>IF(COUNTA(B96:G96,K96:R96)=0,"",'Preparação IES'!$E$9)</f>
        <v/>
      </c>
      <c r="J96" s="4">
        <f>IF(COUNTA(B96:G96,K96:R96)=0,"",IF(C96="Documental",IF(Q96&lt;&gt;"","Conforme registo","Evidência em falta"),IF(OR(F96="",G96=""),"Dados em falta",IF(IF(H96&lt;0,-H96,H96)&lt;=I96,"Conforme tolerância","Divergência"))))</f>
        <v/>
      </c>
      <c r="K96" s="7" t="n"/>
      <c r="L96" s="7" t="n"/>
      <c r="M96" s="7" t="n"/>
      <c r="N96" s="7" t="n"/>
      <c r="O96" s="10" t="n"/>
      <c r="P96" s="10" t="n"/>
      <c r="Q96" s="7" t="n"/>
      <c r="R96" s="7" t="n"/>
      <c r="S96" s="4">
        <f>IF(COUNTA(B96:G96,K96:R96)=0,"",IF(OR(J96="Conforme tolerância",J96="Conforme registo"),IF(K96="Concluído","Conferido","A concluir"),IF(OR(J96="Divergência",J96="Evidência em falta"),IF(AND(L96&lt;&gt;"",M96&lt;&gt;"",N96&lt;&gt;""),"Em tratamento","Falta tratamento"),IF(J96="Dados em falta","Completar dados","Por rever"))))</f>
        <v/>
      </c>
    </row>
    <row r="97" ht="36" customHeight="1">
      <c r="A97" s="4">
        <f>IF(COUNTA(B97:G97,K97:R97)=0,"","CONF-"&amp;TEXT(ROW()-8,"000"))</f>
        <v/>
      </c>
      <c r="B97" s="7" t="n"/>
      <c r="C97" s="7" t="n"/>
      <c r="D97" s="7" t="n"/>
      <c r="E97" s="7" t="n"/>
      <c r="F97" s="22" t="n"/>
      <c r="G97" s="22" t="n"/>
      <c r="H97" s="23">
        <f>IF(COUNTA(B97:G97,K97:R97)=0,"",IFERROR(G97-F97,0))</f>
        <v/>
      </c>
      <c r="I97" s="23">
        <f>IF(COUNTA(B97:G97,K97:R97)=0,"",'Preparação IES'!$E$9)</f>
        <v/>
      </c>
      <c r="J97" s="4">
        <f>IF(COUNTA(B97:G97,K97:R97)=0,"",IF(C97="Documental",IF(Q97&lt;&gt;"","Conforme registo","Evidência em falta"),IF(OR(F97="",G97=""),"Dados em falta",IF(IF(H97&lt;0,-H97,H97)&lt;=I97,"Conforme tolerância","Divergência"))))</f>
        <v/>
      </c>
      <c r="K97" s="7" t="n"/>
      <c r="L97" s="7" t="n"/>
      <c r="M97" s="7" t="n"/>
      <c r="N97" s="7" t="n"/>
      <c r="O97" s="10" t="n"/>
      <c r="P97" s="10" t="n"/>
      <c r="Q97" s="7" t="n"/>
      <c r="R97" s="7" t="n"/>
      <c r="S97" s="4">
        <f>IF(COUNTA(B97:G97,K97:R97)=0,"",IF(OR(J97="Conforme tolerância",J97="Conforme registo"),IF(K97="Concluído","Conferido","A concluir"),IF(OR(J97="Divergência",J97="Evidência em falta"),IF(AND(L97&lt;&gt;"",M97&lt;&gt;"",N97&lt;&gt;""),"Em tratamento","Falta tratamento"),IF(J97="Dados em falta","Completar dados","Por rever"))))</f>
        <v/>
      </c>
    </row>
    <row r="98" ht="36" customHeight="1">
      <c r="A98" s="4">
        <f>IF(COUNTA(B98:G98,K98:R98)=0,"","CONF-"&amp;TEXT(ROW()-8,"000"))</f>
        <v/>
      </c>
      <c r="B98" s="7" t="n"/>
      <c r="C98" s="7" t="n"/>
      <c r="D98" s="7" t="n"/>
      <c r="E98" s="7" t="n"/>
      <c r="F98" s="22" t="n"/>
      <c r="G98" s="22" t="n"/>
      <c r="H98" s="23">
        <f>IF(COUNTA(B98:G98,K98:R98)=0,"",IFERROR(G98-F98,0))</f>
        <v/>
      </c>
      <c r="I98" s="23">
        <f>IF(COUNTA(B98:G98,K98:R98)=0,"",'Preparação IES'!$E$9)</f>
        <v/>
      </c>
      <c r="J98" s="4">
        <f>IF(COUNTA(B98:G98,K98:R98)=0,"",IF(C98="Documental",IF(Q98&lt;&gt;"","Conforme registo","Evidência em falta"),IF(OR(F98="",G98=""),"Dados em falta",IF(IF(H98&lt;0,-H98,H98)&lt;=I98,"Conforme tolerância","Divergência"))))</f>
        <v/>
      </c>
      <c r="K98" s="7" t="n"/>
      <c r="L98" s="7" t="n"/>
      <c r="M98" s="7" t="n"/>
      <c r="N98" s="7" t="n"/>
      <c r="O98" s="10" t="n"/>
      <c r="P98" s="10" t="n"/>
      <c r="Q98" s="7" t="n"/>
      <c r="R98" s="7" t="n"/>
      <c r="S98" s="4">
        <f>IF(COUNTA(B98:G98,K98:R98)=0,"",IF(OR(J98="Conforme tolerância",J98="Conforme registo"),IF(K98="Concluído","Conferido","A concluir"),IF(OR(J98="Divergência",J98="Evidência em falta"),IF(AND(L98&lt;&gt;"",M98&lt;&gt;"",N98&lt;&gt;""),"Em tratamento","Falta tratamento"),IF(J98="Dados em falta","Completar dados","Por rever"))))</f>
        <v/>
      </c>
    </row>
    <row r="99" ht="36" customHeight="1">
      <c r="A99" s="4">
        <f>IF(COUNTA(B99:G99,K99:R99)=0,"","CONF-"&amp;TEXT(ROW()-8,"000"))</f>
        <v/>
      </c>
      <c r="B99" s="7" t="n"/>
      <c r="C99" s="7" t="n"/>
      <c r="D99" s="7" t="n"/>
      <c r="E99" s="7" t="n"/>
      <c r="F99" s="22" t="n"/>
      <c r="G99" s="22" t="n"/>
      <c r="H99" s="23">
        <f>IF(COUNTA(B99:G99,K99:R99)=0,"",IFERROR(G99-F99,0))</f>
        <v/>
      </c>
      <c r="I99" s="23">
        <f>IF(COUNTA(B99:G99,K99:R99)=0,"",'Preparação IES'!$E$9)</f>
        <v/>
      </c>
      <c r="J99" s="4">
        <f>IF(COUNTA(B99:G99,K99:R99)=0,"",IF(C99="Documental",IF(Q99&lt;&gt;"","Conforme registo","Evidência em falta"),IF(OR(F99="",G99=""),"Dados em falta",IF(IF(H99&lt;0,-H99,H99)&lt;=I99,"Conforme tolerância","Divergência"))))</f>
        <v/>
      </c>
      <c r="K99" s="7" t="n"/>
      <c r="L99" s="7" t="n"/>
      <c r="M99" s="7" t="n"/>
      <c r="N99" s="7" t="n"/>
      <c r="O99" s="10" t="n"/>
      <c r="P99" s="10" t="n"/>
      <c r="Q99" s="7" t="n"/>
      <c r="R99" s="7" t="n"/>
      <c r="S99" s="4">
        <f>IF(COUNTA(B99:G99,K99:R99)=0,"",IF(OR(J99="Conforme tolerância",J99="Conforme registo"),IF(K99="Concluído","Conferido","A concluir"),IF(OR(J99="Divergência",J99="Evidência em falta"),IF(AND(L99&lt;&gt;"",M99&lt;&gt;"",N99&lt;&gt;""),"Em tratamento","Falta tratamento"),IF(J99="Dados em falta","Completar dados","Por rever"))))</f>
        <v/>
      </c>
    </row>
    <row r="100" ht="36" customHeight="1">
      <c r="A100" s="4">
        <f>IF(COUNTA(B100:G100,K100:R100)=0,"","CONF-"&amp;TEXT(ROW()-8,"000"))</f>
        <v/>
      </c>
      <c r="B100" s="7" t="n"/>
      <c r="C100" s="7" t="n"/>
      <c r="D100" s="7" t="n"/>
      <c r="E100" s="7" t="n"/>
      <c r="F100" s="22" t="n"/>
      <c r="G100" s="22" t="n"/>
      <c r="H100" s="23">
        <f>IF(COUNTA(B100:G100,K100:R100)=0,"",IFERROR(G100-F100,0))</f>
        <v/>
      </c>
      <c r="I100" s="23">
        <f>IF(COUNTA(B100:G100,K100:R100)=0,"",'Preparação IES'!$E$9)</f>
        <v/>
      </c>
      <c r="J100" s="4">
        <f>IF(COUNTA(B100:G100,K100:R100)=0,"",IF(C100="Documental",IF(Q100&lt;&gt;"","Conforme registo","Evidência em falta"),IF(OR(F100="",G100=""),"Dados em falta",IF(IF(H100&lt;0,-H100,H100)&lt;=I100,"Conforme tolerância","Divergência"))))</f>
        <v/>
      </c>
      <c r="K100" s="7" t="n"/>
      <c r="L100" s="7" t="n"/>
      <c r="M100" s="7" t="n"/>
      <c r="N100" s="7" t="n"/>
      <c r="O100" s="10" t="n"/>
      <c r="P100" s="10" t="n"/>
      <c r="Q100" s="7" t="n"/>
      <c r="R100" s="7" t="n"/>
      <c r="S100" s="4">
        <f>IF(COUNTA(B100:G100,K100:R100)=0,"",IF(OR(J100="Conforme tolerância",J100="Conforme registo"),IF(K100="Concluído","Conferido","A concluir"),IF(OR(J100="Divergência",J100="Evidência em falta"),IF(AND(L100&lt;&gt;"",M100&lt;&gt;"",N100&lt;&gt;""),"Em tratamento","Falta tratamento"),IF(J100="Dados em falta","Completar dados","Por rever"))))</f>
        <v/>
      </c>
    </row>
    <row r="101" ht="36" customHeight="1">
      <c r="A101" s="4">
        <f>IF(COUNTA(B101:G101,K101:R101)=0,"","CONF-"&amp;TEXT(ROW()-8,"000"))</f>
        <v/>
      </c>
      <c r="B101" s="7" t="n"/>
      <c r="C101" s="7" t="n"/>
      <c r="D101" s="7" t="n"/>
      <c r="E101" s="7" t="n"/>
      <c r="F101" s="22" t="n"/>
      <c r="G101" s="22" t="n"/>
      <c r="H101" s="23">
        <f>IF(COUNTA(B101:G101,K101:R101)=0,"",IFERROR(G101-F101,0))</f>
        <v/>
      </c>
      <c r="I101" s="23">
        <f>IF(COUNTA(B101:G101,K101:R101)=0,"",'Preparação IES'!$E$9)</f>
        <v/>
      </c>
      <c r="J101" s="4">
        <f>IF(COUNTA(B101:G101,K101:R101)=0,"",IF(C101="Documental",IF(Q101&lt;&gt;"","Conforme registo","Evidência em falta"),IF(OR(F101="",G101=""),"Dados em falta",IF(IF(H101&lt;0,-H101,H101)&lt;=I101,"Conforme tolerância","Divergência"))))</f>
        <v/>
      </c>
      <c r="K101" s="7" t="n"/>
      <c r="L101" s="7" t="n"/>
      <c r="M101" s="7" t="n"/>
      <c r="N101" s="7" t="n"/>
      <c r="O101" s="10" t="n"/>
      <c r="P101" s="10" t="n"/>
      <c r="Q101" s="7" t="n"/>
      <c r="R101" s="7" t="n"/>
      <c r="S101" s="4">
        <f>IF(COUNTA(B101:G101,K101:R101)=0,"",IF(OR(J101="Conforme tolerância",J101="Conforme registo"),IF(K101="Concluído","Conferido","A concluir"),IF(OR(J101="Divergência",J101="Evidência em falta"),IF(AND(L101&lt;&gt;"",M101&lt;&gt;"",N101&lt;&gt;""),"Em tratamento","Falta tratamento"),IF(J101="Dados em falta","Completar dados","Por rever"))))</f>
        <v/>
      </c>
    </row>
    <row r="102" ht="36" customHeight="1">
      <c r="A102" s="4">
        <f>IF(COUNTA(B102:G102,K102:R102)=0,"","CONF-"&amp;TEXT(ROW()-8,"000"))</f>
        <v/>
      </c>
      <c r="B102" s="7" t="n"/>
      <c r="C102" s="7" t="n"/>
      <c r="D102" s="7" t="n"/>
      <c r="E102" s="7" t="n"/>
      <c r="F102" s="22" t="n"/>
      <c r="G102" s="22" t="n"/>
      <c r="H102" s="23">
        <f>IF(COUNTA(B102:G102,K102:R102)=0,"",IFERROR(G102-F102,0))</f>
        <v/>
      </c>
      <c r="I102" s="23">
        <f>IF(COUNTA(B102:G102,K102:R102)=0,"",'Preparação IES'!$E$9)</f>
        <v/>
      </c>
      <c r="J102" s="4">
        <f>IF(COUNTA(B102:G102,K102:R102)=0,"",IF(C102="Documental",IF(Q102&lt;&gt;"","Conforme registo","Evidência em falta"),IF(OR(F102="",G102=""),"Dados em falta",IF(IF(H102&lt;0,-H102,H102)&lt;=I102,"Conforme tolerância","Divergência"))))</f>
        <v/>
      </c>
      <c r="K102" s="7" t="n"/>
      <c r="L102" s="7" t="n"/>
      <c r="M102" s="7" t="n"/>
      <c r="N102" s="7" t="n"/>
      <c r="O102" s="10" t="n"/>
      <c r="P102" s="10" t="n"/>
      <c r="Q102" s="7" t="n"/>
      <c r="R102" s="7" t="n"/>
      <c r="S102" s="4">
        <f>IF(COUNTA(B102:G102,K102:R102)=0,"",IF(OR(J102="Conforme tolerância",J102="Conforme registo"),IF(K102="Concluído","Conferido","A concluir"),IF(OR(J102="Divergência",J102="Evidência em falta"),IF(AND(L102&lt;&gt;"",M102&lt;&gt;"",N102&lt;&gt;""),"Em tratamento","Falta tratamento"),IF(J102="Dados em falta","Completar dados","Por rever"))))</f>
        <v/>
      </c>
    </row>
    <row r="103" ht="36" customHeight="1">
      <c r="A103" s="4">
        <f>IF(COUNTA(B103:G103,K103:R103)=0,"","CONF-"&amp;TEXT(ROW()-8,"000"))</f>
        <v/>
      </c>
      <c r="B103" s="7" t="n"/>
      <c r="C103" s="7" t="n"/>
      <c r="D103" s="7" t="n"/>
      <c r="E103" s="7" t="n"/>
      <c r="F103" s="22" t="n"/>
      <c r="G103" s="22" t="n"/>
      <c r="H103" s="23">
        <f>IF(COUNTA(B103:G103,K103:R103)=0,"",IFERROR(G103-F103,0))</f>
        <v/>
      </c>
      <c r="I103" s="23">
        <f>IF(COUNTA(B103:G103,K103:R103)=0,"",'Preparação IES'!$E$9)</f>
        <v/>
      </c>
      <c r="J103" s="4">
        <f>IF(COUNTA(B103:G103,K103:R103)=0,"",IF(C103="Documental",IF(Q103&lt;&gt;"","Conforme registo","Evidência em falta"),IF(OR(F103="",G103=""),"Dados em falta",IF(IF(H103&lt;0,-H103,H103)&lt;=I103,"Conforme tolerância","Divergência"))))</f>
        <v/>
      </c>
      <c r="K103" s="7" t="n"/>
      <c r="L103" s="7" t="n"/>
      <c r="M103" s="7" t="n"/>
      <c r="N103" s="7" t="n"/>
      <c r="O103" s="10" t="n"/>
      <c r="P103" s="10" t="n"/>
      <c r="Q103" s="7" t="n"/>
      <c r="R103" s="7" t="n"/>
      <c r="S103" s="4">
        <f>IF(COUNTA(B103:G103,K103:R103)=0,"",IF(OR(J103="Conforme tolerância",J103="Conforme registo"),IF(K103="Concluído","Conferido","A concluir"),IF(OR(J103="Divergência",J103="Evidência em falta"),IF(AND(L103&lt;&gt;"",M103&lt;&gt;"",N103&lt;&gt;""),"Em tratamento","Falta tratamento"),IF(J103="Dados em falta","Completar dados","Por rever"))))</f>
        <v/>
      </c>
    </row>
    <row r="104" ht="36" customHeight="1">
      <c r="A104" s="4">
        <f>IF(COUNTA(B104:G104,K104:R104)=0,"","CONF-"&amp;TEXT(ROW()-8,"000"))</f>
        <v/>
      </c>
      <c r="B104" s="7" t="n"/>
      <c r="C104" s="7" t="n"/>
      <c r="D104" s="7" t="n"/>
      <c r="E104" s="7" t="n"/>
      <c r="F104" s="22" t="n"/>
      <c r="G104" s="22" t="n"/>
      <c r="H104" s="23">
        <f>IF(COUNTA(B104:G104,K104:R104)=0,"",IFERROR(G104-F104,0))</f>
        <v/>
      </c>
      <c r="I104" s="23">
        <f>IF(COUNTA(B104:G104,K104:R104)=0,"",'Preparação IES'!$E$9)</f>
        <v/>
      </c>
      <c r="J104" s="4">
        <f>IF(COUNTA(B104:G104,K104:R104)=0,"",IF(C104="Documental",IF(Q104&lt;&gt;"","Conforme registo","Evidência em falta"),IF(OR(F104="",G104=""),"Dados em falta",IF(IF(H104&lt;0,-H104,H104)&lt;=I104,"Conforme tolerância","Divergência"))))</f>
        <v/>
      </c>
      <c r="K104" s="7" t="n"/>
      <c r="L104" s="7" t="n"/>
      <c r="M104" s="7" t="n"/>
      <c r="N104" s="7" t="n"/>
      <c r="O104" s="10" t="n"/>
      <c r="P104" s="10" t="n"/>
      <c r="Q104" s="7" t="n"/>
      <c r="R104" s="7" t="n"/>
      <c r="S104" s="4">
        <f>IF(COUNTA(B104:G104,K104:R104)=0,"",IF(OR(J104="Conforme tolerância",J104="Conforme registo"),IF(K104="Concluído","Conferido","A concluir"),IF(OR(J104="Divergência",J104="Evidência em falta"),IF(AND(L104&lt;&gt;"",M104&lt;&gt;"",N104&lt;&gt;""),"Em tratamento","Falta tratamento"),IF(J104="Dados em falta","Completar dados","Por rever"))))</f>
        <v/>
      </c>
    </row>
    <row r="105" ht="36" customHeight="1">
      <c r="A105" s="4">
        <f>IF(COUNTA(B105:G105,K105:R105)=0,"","CONF-"&amp;TEXT(ROW()-8,"000"))</f>
        <v/>
      </c>
      <c r="B105" s="7" t="n"/>
      <c r="C105" s="7" t="n"/>
      <c r="D105" s="7" t="n"/>
      <c r="E105" s="7" t="n"/>
      <c r="F105" s="22" t="n"/>
      <c r="G105" s="22" t="n"/>
      <c r="H105" s="23">
        <f>IF(COUNTA(B105:G105,K105:R105)=0,"",IFERROR(G105-F105,0))</f>
        <v/>
      </c>
      <c r="I105" s="23">
        <f>IF(COUNTA(B105:G105,K105:R105)=0,"",'Preparação IES'!$E$9)</f>
        <v/>
      </c>
      <c r="J105" s="4">
        <f>IF(COUNTA(B105:G105,K105:R105)=0,"",IF(C105="Documental",IF(Q105&lt;&gt;"","Conforme registo","Evidência em falta"),IF(OR(F105="",G105=""),"Dados em falta",IF(IF(H105&lt;0,-H105,H105)&lt;=I105,"Conforme tolerância","Divergência"))))</f>
        <v/>
      </c>
      <c r="K105" s="7" t="n"/>
      <c r="L105" s="7" t="n"/>
      <c r="M105" s="7" t="n"/>
      <c r="N105" s="7" t="n"/>
      <c r="O105" s="10" t="n"/>
      <c r="P105" s="10" t="n"/>
      <c r="Q105" s="7" t="n"/>
      <c r="R105" s="7" t="n"/>
      <c r="S105" s="4">
        <f>IF(COUNTA(B105:G105,K105:R105)=0,"",IF(OR(J105="Conforme tolerância",J105="Conforme registo"),IF(K105="Concluído","Conferido","A concluir"),IF(OR(J105="Divergência",J105="Evidência em falta"),IF(AND(L105&lt;&gt;"",M105&lt;&gt;"",N105&lt;&gt;""),"Em tratamento","Falta tratamento"),IF(J105="Dados em falta","Completar dados","Por rever"))))</f>
        <v/>
      </c>
    </row>
    <row r="106" ht="36" customHeight="1">
      <c r="A106" s="4">
        <f>IF(COUNTA(B106:G106,K106:R106)=0,"","CONF-"&amp;TEXT(ROW()-8,"000"))</f>
        <v/>
      </c>
      <c r="B106" s="7" t="n"/>
      <c r="C106" s="7" t="n"/>
      <c r="D106" s="7" t="n"/>
      <c r="E106" s="7" t="n"/>
      <c r="F106" s="22" t="n"/>
      <c r="G106" s="22" t="n"/>
      <c r="H106" s="23">
        <f>IF(COUNTA(B106:G106,K106:R106)=0,"",IFERROR(G106-F106,0))</f>
        <v/>
      </c>
      <c r="I106" s="23">
        <f>IF(COUNTA(B106:G106,K106:R106)=0,"",'Preparação IES'!$E$9)</f>
        <v/>
      </c>
      <c r="J106" s="4">
        <f>IF(COUNTA(B106:G106,K106:R106)=0,"",IF(C106="Documental",IF(Q106&lt;&gt;"","Conforme registo","Evidência em falta"),IF(OR(F106="",G106=""),"Dados em falta",IF(IF(H106&lt;0,-H106,H106)&lt;=I106,"Conforme tolerância","Divergência"))))</f>
        <v/>
      </c>
      <c r="K106" s="7" t="n"/>
      <c r="L106" s="7" t="n"/>
      <c r="M106" s="7" t="n"/>
      <c r="N106" s="7" t="n"/>
      <c r="O106" s="10" t="n"/>
      <c r="P106" s="10" t="n"/>
      <c r="Q106" s="7" t="n"/>
      <c r="R106" s="7" t="n"/>
      <c r="S106" s="4">
        <f>IF(COUNTA(B106:G106,K106:R106)=0,"",IF(OR(J106="Conforme tolerância",J106="Conforme registo"),IF(K106="Concluído","Conferido","A concluir"),IF(OR(J106="Divergência",J106="Evidência em falta"),IF(AND(L106&lt;&gt;"",M106&lt;&gt;"",N106&lt;&gt;""),"Em tratamento","Falta tratamento"),IF(J106="Dados em falta","Completar dados","Por rever"))))</f>
        <v/>
      </c>
    </row>
    <row r="107" ht="36" customHeight="1">
      <c r="A107" s="4">
        <f>IF(COUNTA(B107:G107,K107:R107)=0,"","CONF-"&amp;TEXT(ROW()-8,"000"))</f>
        <v/>
      </c>
      <c r="B107" s="7" t="n"/>
      <c r="C107" s="7" t="n"/>
      <c r="D107" s="7" t="n"/>
      <c r="E107" s="7" t="n"/>
      <c r="F107" s="22" t="n"/>
      <c r="G107" s="22" t="n"/>
      <c r="H107" s="23">
        <f>IF(COUNTA(B107:G107,K107:R107)=0,"",IFERROR(G107-F107,0))</f>
        <v/>
      </c>
      <c r="I107" s="23">
        <f>IF(COUNTA(B107:G107,K107:R107)=0,"",'Preparação IES'!$E$9)</f>
        <v/>
      </c>
      <c r="J107" s="4">
        <f>IF(COUNTA(B107:G107,K107:R107)=0,"",IF(C107="Documental",IF(Q107&lt;&gt;"","Conforme registo","Evidência em falta"),IF(OR(F107="",G107=""),"Dados em falta",IF(IF(H107&lt;0,-H107,H107)&lt;=I107,"Conforme tolerância","Divergência"))))</f>
        <v/>
      </c>
      <c r="K107" s="7" t="n"/>
      <c r="L107" s="7" t="n"/>
      <c r="M107" s="7" t="n"/>
      <c r="N107" s="7" t="n"/>
      <c r="O107" s="10" t="n"/>
      <c r="P107" s="10" t="n"/>
      <c r="Q107" s="7" t="n"/>
      <c r="R107" s="7" t="n"/>
      <c r="S107" s="4">
        <f>IF(COUNTA(B107:G107,K107:R107)=0,"",IF(OR(J107="Conforme tolerância",J107="Conforme registo"),IF(K107="Concluído","Conferido","A concluir"),IF(OR(J107="Divergência",J107="Evidência em falta"),IF(AND(L107&lt;&gt;"",M107&lt;&gt;"",N107&lt;&gt;""),"Em tratamento","Falta tratamento"),IF(J107="Dados em falta","Completar dados","Por rever"))))</f>
        <v/>
      </c>
    </row>
    <row r="108" ht="36" customHeight="1">
      <c r="A108" s="4">
        <f>IF(COUNTA(B108:G108,K108:R108)=0,"","CONF-"&amp;TEXT(ROW()-8,"000"))</f>
        <v/>
      </c>
      <c r="B108" s="7" t="n"/>
      <c r="C108" s="7" t="n"/>
      <c r="D108" s="7" t="n"/>
      <c r="E108" s="7" t="n"/>
      <c r="F108" s="22" t="n"/>
      <c r="G108" s="22" t="n"/>
      <c r="H108" s="23">
        <f>IF(COUNTA(B108:G108,K108:R108)=0,"",IFERROR(G108-F108,0))</f>
        <v/>
      </c>
      <c r="I108" s="23">
        <f>IF(COUNTA(B108:G108,K108:R108)=0,"",'Preparação IES'!$E$9)</f>
        <v/>
      </c>
      <c r="J108" s="4">
        <f>IF(COUNTA(B108:G108,K108:R108)=0,"",IF(C108="Documental",IF(Q108&lt;&gt;"","Conforme registo","Evidência em falta"),IF(OR(F108="",G108=""),"Dados em falta",IF(IF(H108&lt;0,-H108,H108)&lt;=I108,"Conforme tolerância","Divergência"))))</f>
        <v/>
      </c>
      <c r="K108" s="7" t="n"/>
      <c r="L108" s="7" t="n"/>
      <c r="M108" s="7" t="n"/>
      <c r="N108" s="7" t="n"/>
      <c r="O108" s="10" t="n"/>
      <c r="P108" s="10" t="n"/>
      <c r="Q108" s="7" t="n"/>
      <c r="R108" s="7" t="n"/>
      <c r="S108" s="4">
        <f>IF(COUNTA(B108:G108,K108:R108)=0,"",IF(OR(J108="Conforme tolerância",J108="Conforme registo"),IF(K108="Concluído","Conferido","A concluir"),IF(OR(J108="Divergência",J108="Evidência em falta"),IF(AND(L108&lt;&gt;"",M108&lt;&gt;"",N108&lt;&gt;""),"Em tratamento","Falta tratamento"),IF(J108="Dados em falta","Completar dados","Por rever"))))</f>
        <v/>
      </c>
    </row>
  </sheetData>
  <autoFilter ref="A8:S108"/>
  <mergeCells count="1">
    <mergeCell ref="A1:S1"/>
  </mergeCells>
  <conditionalFormatting sqref="J9:J108">
    <cfRule type="expression" priority="1" dxfId="0">
      <formula>OR(J9="Conforme tolerância",J9="Conforme registo")</formula>
    </cfRule>
    <cfRule type="expression" priority="2" dxfId="2">
      <formula>OR(J9="Divergência",J9="Dados em falta",J9="Evidência em falta")</formula>
    </cfRule>
  </conditionalFormatting>
  <conditionalFormatting sqref="S9:S108">
    <cfRule type="expression" priority="3" dxfId="0">
      <formula>S9="Conferido"</formula>
    </cfRule>
    <cfRule type="expression" priority="4" dxfId="1">
      <formula>OR(S9="A concluir",S9="Em tratamento")</formula>
    </cfRule>
    <cfRule type="expression" priority="5" dxfId="2">
      <formula>OR(S9="Falta tratamento",S9="Completar dados")</formula>
    </cfRule>
  </conditionalFormatting>
  <dataValidations count="5">
    <dataValidation sqref="B9:B108" showErrorMessage="1" showInputMessage="1" allowBlank="1" type="list">
      <formula1>"Balanço,Demonstração dos resultados,Demonstração dos fluxos de caixa,Anexos IES/declaração,Entrega,Outro"</formula1>
    </dataValidation>
    <dataValidation sqref="C9:C108" showErrorMessage="1" showInputMessage="1" allowBlank="1" type="list">
      <formula1>"Numérica,Documental"</formula1>
    </dataValidation>
    <dataValidation sqref="F9:G108" showErrorMessage="1" showInputMessage="1" allowBlank="1" type="decimal" operator="between">
      <formula1>-999999999999</formula1>
      <formula2>999999999999</formula2>
    </dataValidation>
    <dataValidation sqref="K9:K108" showErrorMessage="1" showInputMessage="1" allowBlank="1" type="list">
      <formula1>"Não iniciada,Em análise,Em correcção,Concluído,Não aplicável"</formula1>
    </dataValidation>
    <dataValidation sqref="O9:P108" showErrorMessage="1" showInputMessage="1" allowBlank="1" type="date" operator="between">
      <formula1>1</formula1>
      <formula2>2958465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34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28" customHeight="1">
      <c r="A1" s="1" t="inlineStr">
        <is>
          <t>Instruções de utilização — Preparação da IES</t>
        </is>
      </c>
      <c r="B1" s="19" t="n"/>
      <c r="C1" s="19" t="n"/>
      <c r="D1" s="19" t="n"/>
      <c r="E1" s="19" t="n"/>
      <c r="F1" s="19" t="n"/>
      <c r="G1" s="19" t="n"/>
      <c r="H1" s="20" t="n"/>
    </row>
    <row r="3">
      <c r="A3" s="15" t="inlineStr">
        <is>
          <t>Finalidade do ficheiro</t>
        </is>
      </c>
      <c r="B3" s="15" t="n"/>
      <c r="C3" s="15" t="n"/>
      <c r="D3" s="15" t="n"/>
      <c r="E3" s="15" t="n"/>
      <c r="F3" s="15" t="n"/>
      <c r="G3" s="15" t="n"/>
      <c r="H3" s="15" t="n"/>
    </row>
    <row r="4" ht="42" customHeight="1">
      <c r="A4" s="2" t="inlineStr">
        <is>
          <t>Este ficheiro organiza a preparação interna da IES por entidade e exercício. Permite mapear saldos contabilísticos para rubricas ou campos declarativos, registar conferências, documentar divergências e controlar a existência de comprovativo de entrega.
Não substitui o modelo oficial, os anexos, as instruções, a validação electrónica nem a confirmação da situação aplicável à entidade.</t>
        </is>
      </c>
      <c r="B4" s="2" t="n"/>
      <c r="C4" s="2" t="n"/>
      <c r="D4" s="2" t="n"/>
      <c r="E4" s="2" t="n"/>
      <c r="F4" s="2" t="n"/>
      <c r="G4" s="2" t="n"/>
      <c r="H4" s="2" t="n"/>
    </row>
    <row r="5" ht="42" customHeight="1">
      <c r="A5" s="2" t="n"/>
      <c r="B5" s="2" t="n"/>
      <c r="C5" s="2" t="n"/>
      <c r="D5" s="2" t="n"/>
      <c r="E5" s="2" t="n"/>
      <c r="F5" s="2" t="n"/>
      <c r="G5" s="2" t="n"/>
      <c r="H5" s="2" t="n"/>
    </row>
    <row r="7">
      <c r="A7" s="15" t="inlineStr">
        <is>
          <t>Fluxo de trabalho recomendado</t>
        </is>
      </c>
      <c r="B7" s="15" t="n"/>
      <c r="C7" s="15" t="n"/>
      <c r="D7" s="15" t="n"/>
      <c r="E7" s="15" t="n"/>
      <c r="F7" s="15" t="n"/>
      <c r="G7" s="15" t="n"/>
      <c r="H7" s="15" t="n"/>
    </row>
    <row r="8">
      <c r="A8" s="2" t="inlineStr">
        <is>
          <t>1. Substituir os dados de exemplo pelos dados da entidade, sem apagar as fórmulas das colunas cinzentas.</t>
        </is>
      </c>
      <c r="B8" s="2" t="n"/>
      <c r="C8" s="2" t="n"/>
      <c r="D8" s="2" t="n"/>
      <c r="E8" s="2" t="n"/>
      <c r="F8" s="2" t="n"/>
      <c r="G8" s="2" t="n"/>
      <c r="H8" s="2" t="n"/>
    </row>
    <row r="9">
      <c r="A9" s="2" t="inlineStr">
        <is>
          <t>2. Preencher a entidade, o NIF, o exercício, a data de fim do exercício e a versão de trabalho na folha Preparação IES.</t>
        </is>
      </c>
      <c r="B9" s="2" t="n"/>
      <c r="C9" s="2" t="n"/>
      <c r="D9" s="2" t="n"/>
      <c r="E9" s="2" t="n"/>
      <c r="F9" s="2" t="n"/>
      <c r="G9" s="2" t="n"/>
      <c r="H9" s="2" t="n"/>
    </row>
    <row r="10">
      <c r="A10" s="2" t="inlineStr">
        <is>
          <t>3. Confirmar na fonte oficial o modelo, os anexos, os campos e o prazo aplicáveis ao exercício, registando a data da confirmação.</t>
        </is>
      </c>
      <c r="B10" s="2" t="n"/>
      <c r="C10" s="2" t="n"/>
      <c r="D10" s="2" t="n"/>
      <c r="E10" s="2" t="n"/>
      <c r="F10" s="2" t="n"/>
      <c r="G10" s="2" t="n"/>
      <c r="H10" s="2" t="n"/>
    </row>
    <row r="11">
      <c r="A11" s="2" t="inlineStr">
        <is>
          <t>4. Registar as referências de anexos ou campos a utilizar e mapear os saldos contabilísticos para as rubricas declarativas.</t>
        </is>
      </c>
      <c r="B11" s="2" t="n"/>
      <c r="C11" s="2" t="n"/>
      <c r="D11" s="2" t="n"/>
      <c r="E11" s="2" t="n"/>
      <c r="F11" s="2" t="n"/>
      <c r="G11" s="2" t="n"/>
      <c r="H11" s="2" t="n"/>
    </row>
    <row r="12">
      <c r="A12" s="2" t="inlineStr">
        <is>
          <t>5. Introduzir o saldo de origem, seleccionar o fator de sinal e documentar eventuais ajustamentos.</t>
        </is>
      </c>
      <c r="B12" s="2" t="n"/>
      <c r="C12" s="2" t="n"/>
      <c r="D12" s="2" t="n"/>
      <c r="E12" s="2" t="n"/>
      <c r="F12" s="2" t="n"/>
      <c r="G12" s="2" t="n"/>
      <c r="H12" s="2" t="n"/>
    </row>
    <row r="13">
      <c r="A13" s="2" t="inlineStr">
        <is>
          <t>6. Registar cada conferência na folha Conferências, incluindo divergências, responsável, acção e evidência.</t>
        </is>
      </c>
      <c r="B13" s="2" t="n"/>
      <c r="C13" s="2" t="n"/>
      <c r="D13" s="2" t="n"/>
      <c r="E13" s="2" t="n"/>
      <c r="F13" s="2" t="n"/>
      <c r="G13" s="2" t="n"/>
      <c r="H13" s="2" t="n"/>
    </row>
    <row r="14">
      <c r="A14" s="2" t="inlineStr">
        <is>
          <t>7. Rever os indicadores do Painel até não existirem pendências identificadas no registo interno.</t>
        </is>
      </c>
      <c r="B14" s="2" t="n"/>
      <c r="C14" s="2" t="n"/>
      <c r="D14" s="2" t="n"/>
      <c r="E14" s="2" t="n"/>
      <c r="F14" s="2" t="n"/>
      <c r="G14" s="2" t="n"/>
      <c r="H14" s="2" t="n"/>
    </row>
    <row r="15">
      <c r="A15" s="2" t="inlineStr">
        <is>
          <t>8. Após entrega, preencher a situação de entrega, a data, a referência e a localização do comprovativo.</t>
        </is>
      </c>
      <c r="B15" s="2" t="n"/>
      <c r="C15" s="2" t="n"/>
      <c r="D15" s="2" t="n"/>
      <c r="E15" s="2" t="n"/>
      <c r="F15" s="2" t="n"/>
      <c r="G15" s="2" t="n"/>
      <c r="H15" s="2" t="n"/>
    </row>
    <row r="16">
      <c r="A16" s="15" t="inlineStr">
        <is>
          <t>Convenções de preenchimento</t>
        </is>
      </c>
      <c r="B16" s="15" t="n"/>
      <c r="C16" s="15" t="n"/>
      <c r="D16" s="15" t="n"/>
      <c r="E16" s="15" t="n"/>
      <c r="F16" s="15" t="n"/>
      <c r="G16" s="15" t="n"/>
      <c r="H16" s="15" t="n"/>
    </row>
    <row r="17" ht="42" customHeight="1">
      <c r="A17" s="2" t="inlineStr">
        <is>
          <t>• As células azuis e amarelas são editáveis. As células cinzentas contêm fórmulas e estão protegidas.</t>
        </is>
      </c>
      <c r="B17" s="2" t="n"/>
      <c r="C17" s="2" t="n"/>
      <c r="D17" s="2" t="n"/>
      <c r="E17" s="2" t="n"/>
      <c r="F17" s="2" t="n"/>
      <c r="G17" s="2" t="n"/>
      <c r="H17" s="2" t="n"/>
    </row>
    <row r="18" ht="42" customHeight="1">
      <c r="A18" s="2" t="inlineStr">
        <is>
          <t>• O campo Fator de sinal aceita apenas 1 ou -1. Deve reflectir a convenção de sinal usada na origem e a apresentação pretendida na rubrica; não corresponde a uma regra oficial incorporada no ficheiro.</t>
        </is>
      </c>
      <c r="B18" s="2" t="n"/>
      <c r="C18" s="2" t="n"/>
      <c r="D18" s="2" t="n"/>
      <c r="E18" s="2" t="n"/>
      <c r="F18" s="2" t="n"/>
      <c r="G18" s="2" t="n"/>
      <c r="H18" s="2" t="n"/>
    </row>
    <row r="19" ht="42" customHeight="1">
      <c r="A19" s="2" t="inlineStr">
        <is>
          <t>• O campo Ajustamento documentado (€) deve ser usado apenas quando existir justificação e suporte identificáveis.</t>
        </is>
      </c>
      <c r="B19" s="2" t="n"/>
      <c r="C19" s="2" t="n"/>
      <c r="D19" s="2" t="n"/>
      <c r="E19" s="2" t="n"/>
      <c r="F19" s="2" t="n"/>
      <c r="G19" s="2" t="n"/>
      <c r="H19" s="2" t="n"/>
    </row>
    <row r="20" ht="42" customHeight="1">
      <c r="A20" s="2" t="inlineStr">
        <is>
          <t>• A tolerância de conferência é um parâmetro interno e editável. Não representa uma taxa, limite ou aceitação oficial.</t>
        </is>
      </c>
      <c r="B20" s="2" t="n"/>
      <c r="C20" s="2" t="n"/>
      <c r="D20" s="2" t="n"/>
      <c r="E20" s="2" t="n"/>
      <c r="F20" s="2" t="n"/>
      <c r="G20" s="2" t="n"/>
      <c r="H20" s="2" t="n"/>
    </row>
    <row r="21" ht="42" customHeight="1">
      <c r="A21" s="2" t="inlineStr">
        <is>
          <t>• As conferências do tipo Documental não comparam valores monetários; verificam a existência de evidência ou localização registada.</t>
        </is>
      </c>
      <c r="B21" s="2" t="n"/>
      <c r="C21" s="2" t="n"/>
      <c r="D21" s="2" t="n"/>
      <c r="E21" s="2" t="n"/>
      <c r="F21" s="2" t="n"/>
      <c r="G21" s="2" t="n"/>
      <c r="H21" s="2" t="n"/>
    </row>
    <row r="23">
      <c r="A23" s="15" t="inlineStr">
        <is>
          <t>Fontes oficiais a confirmar</t>
        </is>
      </c>
      <c r="B23" s="15" t="n"/>
      <c r="C23" s="15" t="n"/>
      <c r="D23" s="15" t="n"/>
      <c r="E23" s="15" t="n"/>
      <c r="F23" s="15" t="n"/>
      <c r="G23" s="15" t="n"/>
      <c r="H23" s="15" t="n"/>
    </row>
    <row r="24" ht="42" customHeight="1">
      <c r="A24" s="2" t="inlineStr">
        <is>
          <t>Modelo, anexos e instruções IES:</t>
        </is>
      </c>
      <c r="B24" s="18" t="inlineStr">
        <is>
          <t>https://info.portaldasfinancas.gov.pt/pt/apoio_contribuinte/modelos_formularios/decl_anual_inf_contabilistica_fiscal/Pages/IES_DA_grupo.aspx</t>
        </is>
      </c>
      <c r="C24" s="2" t="n"/>
      <c r="D24" s="2" t="n"/>
      <c r="E24" s="2" t="n"/>
      <c r="F24" s="2" t="n"/>
      <c r="G24" s="2" t="n"/>
      <c r="H24" s="2" t="n"/>
    </row>
    <row r="25" ht="42" customHeight="1">
      <c r="A25" s="2" t="inlineStr">
        <is>
          <t>Calendário fiscal oficial:</t>
        </is>
      </c>
      <c r="B25" s="18" t="inlineStr">
        <is>
          <t>https://info.portaldasfinancas.gov.pt/pt/apoio_contribuinte/calendario_fiscal/Pages/Quadro_res_Decl_2026.aspx</t>
        </is>
      </c>
      <c r="C25" s="2" t="n"/>
      <c r="D25" s="2" t="n"/>
      <c r="E25" s="2" t="n"/>
      <c r="F25" s="2" t="n"/>
      <c r="G25" s="2" t="n"/>
      <c r="H25" s="2" t="n"/>
    </row>
    <row r="26" ht="42" customHeight="1">
      <c r="A26" s="2" t="inlineStr">
        <is>
          <t>Confirmar sempre a versão e as instruções oficiais aplicáveis ao exercício da entidade.</t>
        </is>
      </c>
      <c r="B26" s="2" t="n"/>
      <c r="C26" s="2" t="n"/>
      <c r="D26" s="2" t="n"/>
      <c r="E26" s="2" t="n"/>
      <c r="F26" s="2" t="n"/>
      <c r="G26" s="2" t="n"/>
      <c r="H26" s="2" t="n"/>
    </row>
    <row r="28">
      <c r="A28" s="15" t="inlineStr">
        <is>
          <t>Limitações e controlo final</t>
        </is>
      </c>
      <c r="B28" s="15" t="n"/>
      <c r="C28" s="15" t="n"/>
      <c r="D28" s="15" t="n"/>
      <c r="E28" s="15" t="n"/>
      <c r="F28" s="15" t="n"/>
      <c r="G28" s="15" t="n"/>
      <c r="H28" s="15" t="n"/>
    </row>
    <row r="29" ht="42" customHeight="1">
      <c r="A29" s="2" t="inlineStr">
        <is>
          <t>O estado Sem pendências identificadas no Painel significa apenas que não foram identificadas pendências pelas fórmulas, estados e registos introduzidos neste ficheiro. Não confirma a aceitação, entrega, conformidade ou completude da declaração.</t>
        </is>
      </c>
      <c r="B29" s="2" t="n"/>
      <c r="C29" s="2" t="n"/>
      <c r="D29" s="2" t="n"/>
      <c r="E29" s="2" t="n"/>
      <c r="F29" s="2" t="n"/>
      <c r="G29" s="2" t="n"/>
      <c r="H29" s="2" t="n"/>
    </row>
    <row r="30" ht="42" customHeight="1">
      <c r="A30" s="2" t="inlineStr">
        <is>
          <t>O controlo de totais é efectuado linha a linha na folha Conferências, através da comparação entre valor de origem e valor declarado. Não é calculado um total global das rubricas, para evitar a soma de valores que possam pertencer a demonstrações, anexos ou campos não comparáveis.</t>
        </is>
      </c>
      <c r="B30" s="2" t="n"/>
      <c r="C30" s="2" t="n"/>
      <c r="D30" s="2" t="n"/>
      <c r="E30" s="2" t="n"/>
      <c r="F30" s="2" t="n"/>
      <c r="G30" s="2" t="n"/>
      <c r="H30" s="2" t="n"/>
    </row>
    <row r="31" ht="42" customHeight="1">
      <c r="A31" s="2" t="inlineStr">
        <is>
          <t>As linhas de exemplo são exclusivamente ilustrativas e devem ser substituídas. Para limpar exemplos, apagar apenas as células editáveis; manter as células com fórmulas nas colunas de cálculo.</t>
        </is>
      </c>
      <c r="B31" s="2" t="n"/>
      <c r="C31" s="2" t="n"/>
      <c r="D31" s="2" t="n"/>
      <c r="E31" s="2" t="n"/>
      <c r="F31" s="2" t="n"/>
      <c r="G31" s="2" t="n"/>
      <c r="H31" s="2" t="n"/>
    </row>
    <row r="32" ht="42" customHeight="1">
      <c r="A32" s="2" t="inlineStr">
        <is>
          <t>O preenchimento de prazo, anexos, campos declarativos, regras de apresentação e comprovativo deve ser confirmado pelo utilizador nas fontes oficiais aplicáveis ao exercício.</t>
        </is>
      </c>
      <c r="B32" s="2" t="n"/>
      <c r="C32" s="2" t="n"/>
      <c r="D32" s="2" t="n"/>
      <c r="E32" s="2" t="n"/>
      <c r="F32" s="2" t="n"/>
      <c r="G32" s="2" t="n"/>
      <c r="H32" s="2" t="n"/>
    </row>
    <row r="33" ht="42" customHeight="1">
      <c r="A33" s="2" t="n"/>
      <c r="B33" s="2" t="n"/>
      <c r="C33" s="2" t="n"/>
      <c r="D33" s="2" t="n"/>
      <c r="E33" s="2" t="n"/>
      <c r="F33" s="2" t="n"/>
      <c r="G33" s="2" t="n"/>
      <c r="H33" s="2" t="n"/>
    </row>
    <row r="34" ht="42" customHeight="1">
      <c r="A34" s="2" t="n"/>
      <c r="B34" s="2" t="n"/>
      <c r="C34" s="2" t="n"/>
      <c r="D34" s="2" t="n"/>
      <c r="E34" s="2" t="n"/>
      <c r="F34" s="2" t="n"/>
      <c r="G34" s="2" t="n"/>
      <c r="H34" s="2" t="n"/>
    </row>
  </sheetData>
  <mergeCells count="1">
    <mergeCell ref="A1:H1"/>
  </mergeCells>
  <hyperlinks>
    <hyperlink xmlns:r="http://schemas.openxmlformats.org/officeDocument/2006/relationships" ref="B24" r:id="rId1"/>
    <hyperlink xmlns:r="http://schemas.openxmlformats.org/officeDocument/2006/relationships" ref="B25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2026-08-31T12:29:58Z</dcterms:created>
  <dcterms:modified xmlns:dcterms="http://purl.org/dc/terms/" xmlns:xsi="http://www.w3.org/2001/XMLSchema-instance" xsi:type="dcterms:W3CDTF">2026-08-31T12:29:58Z</dcterms:modified>
</cp:coreProperties>
</file>