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 de horári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/m/yyyy"/>
    <numFmt numFmtId="165" formatCode="[h]:mm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0B4F6C"/>
      <sz val="14"/>
    </font>
    <font>
      <name val="Calibri"/>
      <b val="1"/>
      <color rgb="00146B4A"/>
      <sz val="10"/>
    </font>
    <font>
      <name val="Calibri"/>
      <b val="1"/>
      <color rgb="006B4E16"/>
      <sz val="10"/>
    </font>
  </fonts>
  <fills count="8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E7EAEC"/>
      </patternFill>
    </fill>
    <fill>
      <patternFill patternType="solid">
        <fgColor rgb="00F5F0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6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1" fontId="4" fillId="4" borderId="1" applyAlignment="1" applyProtection="1" pivotButton="0" quotePrefix="0" xfId="0">
      <alignment horizontal="center" vertical="center"/>
      <protection locked="0" hidden="0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4" borderId="1" applyAlignment="1" applyProtection="1" pivotButton="0" quotePrefix="0" xfId="0">
      <alignment horizontal="left" vertical="center" wrapText="1"/>
      <protection locked="0" hidden="0"/>
    </xf>
    <xf numFmtId="0" fontId="4" fillId="5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left" vertical="center"/>
      <protection locked="0" hidden="0"/>
    </xf>
    <xf numFmtId="0" fontId="4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5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165" fontId="4" fillId="5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previstas e efetivas por dia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'Painel'!B15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'Painel'!$A$16:$A$46</f>
            </numRef>
          </cat>
          <val>
            <numRef>
              <f>'Painel'!$B$16:$B$46</f>
            </numRef>
          </val>
        </ser>
        <ser>
          <idx val="1"/>
          <order val="1"/>
          <tx>
            <strRef>
              <f>'Painel'!C15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'Painel'!$A$16:$A$46</f>
            </numRef>
          </cat>
          <val>
            <numRef>
              <f>'Painel'!$C$16:$C$46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Duração</a:t>
                </a:r>
              </a:p>
            </rich>
          </tx>
        </title>
        <numFmt formatCode="[h]:mm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WorkTimeRegister" displayName="WorkTimeRegister" ref="A6:U106" headerRowCount="1">
  <autoFilter ref="A6:U106"/>
  <tableColumns count="21">
    <tableColumn id="1" name="Data"/>
    <tableColumn id="2" name="Colaborador"/>
    <tableColumn id="3" name="N.º de turno"/>
    <tableColumn id="4" name="Projeto / centro de custo"/>
    <tableColumn id="5" name="Tipo de registo"/>
    <tableColumn id="6" name="Conta para horas"/>
    <tableColumn id="7" name="Entrada prevista"/>
    <tableColumn id="8" name="Início da pausa previsto"/>
    <tableColumn id="9" name="Fim da pausa previsto"/>
    <tableColumn id="10" name="Saída prevista"/>
    <tableColumn id="11" name="Horas previstas"/>
    <tableColumn id="12" name="Entrada efetiva"/>
    <tableColumn id="13" name="Início da pausa efetiva"/>
    <tableColumn id="14" name="Fim da pausa efetiva"/>
    <tableColumn id="15" name="Saída efetiva"/>
    <tableColumn id="16" name="Horas efetivas"/>
    <tableColumn id="17" name="Saldo"/>
    <tableColumn id="18" name="Situação"/>
    <tableColumn id="19" name="Observações"/>
    <tableColumn id="20" name="Chave de controlo"/>
    <tableColumn id="21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18" customWidth="1" min="3" max="3"/>
    <col width="20" customWidth="1" min="4" max="4"/>
    <col width="19" customWidth="1" min="5" max="5"/>
    <col width="4" customWidth="1" min="6" max="6"/>
    <col width="23" customWidth="1" min="7" max="7"/>
    <col width="18" customWidth="1" min="8" max="8"/>
    <col width="4" customWidth="1" min="9" max="9"/>
  </cols>
  <sheetData>
    <row r="1" ht="28" customHeight="1">
      <c r="A1" s="1" t="inlineStr">
        <is>
          <t>Registo do horário de trabalho</t>
        </is>
      </c>
    </row>
    <row r="2" ht="22" customHeight="1">
      <c r="A2" s="2" t="inlineStr">
        <is>
          <t>Resumo mensal de horas previstas, efetivas e desvios registados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/>
    <row r="4">
      <c r="A4" s="3" t="inlineStr">
        <is>
          <t>Mês em análise</t>
        </is>
      </c>
      <c r="B4" s="35" t="n">
        <v>46143</v>
      </c>
    </row>
    <row r="5">
      <c r="A5" s="3" t="inlineStr">
        <is>
          <t>Colaborador em análise</t>
        </is>
      </c>
      <c r="B5" s="5" t="inlineStr">
        <is>
          <t>Todos</t>
        </is>
      </c>
    </row>
    <row r="6"/>
    <row r="7">
      <c r="A7" s="6" t="inlineStr">
        <is>
          <t>Horas previstas</t>
        </is>
      </c>
      <c r="B7" s="36">
        <f>IFERROR(IF($B$5="Todos",SUMIFS('Registo de horário'!$K$7:$K$106,'Registo de horário'!$A$7:$A$106,"&gt;="&amp;$B$4,'Registo de horário'!$A$7:$A$106,"&lt;"&amp;EDATE($B$4,1),'Registo de horário'!$F$7:$F$106,"Sim"),SUMIFS('Registo de horário'!$K$7:$K$106,'Registo de horário'!$A$7:$A$106,"&gt;="&amp;$B$4,'Registo de horário'!$A$7:$A$106,"&lt;"&amp;EDATE($B$4,1),'Registo de horário'!$B$7:$B$106,$B$5,'Registo de horário'!$F$7:$F$106,"Sim")),0)</f>
        <v/>
      </c>
      <c r="D7" s="6" t="inlineStr">
        <is>
          <t>Horas efetivas</t>
        </is>
      </c>
      <c r="E7" s="36">
        <f>IFERROR(IF($B$5="Todos",SUMIFS('Registo de horário'!$P$7:$P$106,'Registo de horário'!$A$7:$A$106,"&gt;="&amp;$B$4,'Registo de horário'!$A$7:$A$106,"&lt;"&amp;EDATE($B$4,1),'Registo de horário'!$F$7:$F$106,"Sim"),SUMIFS('Registo de horário'!$P$7:$P$106,'Registo de horário'!$A$7:$A$106,"&gt;="&amp;$B$4,'Registo de horário'!$A$7:$A$106,"&lt;"&amp;EDATE($B$4,1),'Registo de horário'!$B$7:$B$106,$B$5,'Registo de horário'!$F$7:$F$106,"Sim")),0)</f>
        <v/>
      </c>
      <c r="G7" s="6" t="inlineStr">
        <is>
          <t>Saldo de horas</t>
        </is>
      </c>
      <c r="H7" s="36">
        <f>IFERROR($E$7-$B$7,0)</f>
        <v/>
      </c>
    </row>
    <row r="8"/>
    <row r="9"/>
    <row r="10">
      <c r="A10" s="6" t="inlineStr">
        <is>
          <t>Registos com horas efetivas</t>
        </is>
      </c>
      <c r="B10" s="8">
        <f>IFERROR(IF($B$5="Todos",COUNTIFS('Registo de horário'!$A$7:$A$106,"&gt;="&amp;$B$4,'Registo de horário'!$A$7:$A$106,"&lt;"&amp;EDATE($B$4,1),'Registo de horário'!$F$7:$F$106,"Sim",'Registo de horário'!$P$7:$P$106,"&gt;0"),COUNTIFS('Registo de horário'!$A$7:$A$106,"&gt;="&amp;$B$4,'Registo de horário'!$A$7:$A$106,"&lt;"&amp;EDATE($B$4,1),'Registo de horário'!$B$7:$B$106,$B$5,'Registo de horário'!$F$7:$F$106,"Sim",'Registo de horário'!$P$7:$P$106,"&gt;0")),0)</f>
        <v/>
      </c>
      <c r="D10" s="6" t="inlineStr">
        <is>
          <t>Alertas de preenchimento</t>
        </is>
      </c>
      <c r="E10" s="8">
        <f>IFERROR(IF($B$5="Todos",COUNTIFS('Registo de horário'!$A$7:$A$106,"&gt;="&amp;$B$4,'Registo de horário'!$A$7:$A$106,"&lt;"&amp;EDATE($B$4,1),'Registo de horário'!$U$7:$U$106,"&lt;&gt;"),COUNTIFS('Registo de horário'!$A$7:$A$106,"&gt;="&amp;$B$4,'Registo de horário'!$A$7:$A$106,"&lt;"&amp;EDATE($B$4,1),'Registo de horário'!$B$7:$B$106,$B$5,'Registo de horário'!$U$7:$U$106,"&lt;&gt;")),0)</f>
        <v/>
      </c>
      <c r="G10" s="6" t="inlineStr">
        <is>
          <t>Desvios acima da margem interna</t>
        </is>
      </c>
      <c r="H10" s="36">
        <f>IFERROR(IF($B$5="Todos",SUMPRODUCT(--('Registo de horário'!$A$7:$A$106&gt;=$B$4),--('Registo de horário'!$A$7:$A$106&lt;EDATE($B$4,1)),--('Registo de horário'!$F$7:$F$106="Sim"),--(ABS('Registo de horário'!$Q$7:$Q$106)&gt;'Parâmetros'!$B$4)),SUMPRODUCT(--('Registo de horário'!$A$7:$A$106&gt;=$B$4),--('Registo de horário'!$A$7:$A$106&lt;EDATE($B$4,1)),--('Registo de horário'!$B$7:$B$106=$B$5),--('Registo de horário'!$F$7:$F$106="Sim"),--(ABS('Registo de horário'!$Q$7:$Q$106)&gt;'Parâmetros'!$B$4))),0)</f>
        <v/>
      </c>
    </row>
    <row r="11"/>
    <row r="12"/>
    <row r="13"/>
    <row r="14"/>
    <row r="15">
      <c r="A15" s="9" t="inlineStr">
        <is>
          <t>Data</t>
        </is>
      </c>
      <c r="B15" s="9" t="inlineStr">
        <is>
          <t>Horas previstas</t>
        </is>
      </c>
      <c r="C15" s="9" t="inlineStr">
        <is>
          <t>Horas efetivas</t>
        </is>
      </c>
      <c r="D15" s="9" t="inlineStr">
        <is>
          <t>Saldo</t>
        </is>
      </c>
      <c r="E15" s="9" t="inlineStr">
        <is>
          <t>Alertas</t>
        </is>
      </c>
    </row>
    <row r="16">
      <c r="A16" s="37">
        <f>IF(ROW()-15&lt;=DAY(EOMONTH($B$4,0)),$B$4+ROW()-16,"")</f>
        <v/>
      </c>
      <c r="B16" s="38">
        <f>IF($A16="","",IFERROR(IF($B$5="Todos",SUMIFS('Registo de horário'!$K$7:$K$106,'Registo de horário'!$A$7:$A$106,$A16,'Registo de horário'!$F$7:$F$106,"Sim"),SUMIFS('Registo de horário'!$K$7:$K$106,'Registo de horário'!$A$7:$A$106,$A16,'Registo de horário'!$B$7:$B$106,$B$5,'Registo de horário'!$F$7:$F$106,"Sim")),0))</f>
        <v/>
      </c>
      <c r="C16" s="38">
        <f>IF($A16="","",IFERROR(IF($B$5="Todos",SUMIFS('Registo de horário'!$P$7:$P$106,'Registo de horário'!$A$7:$A$106,$A16,'Registo de horário'!$F$7:$F$106,"Sim"),SUMIFS('Registo de horário'!$P$7:$P$106,'Registo de horário'!$A$7:$A$106,$A16,'Registo de horário'!$B$7:$B$106,$B$5,'Registo de horário'!$F$7:$F$106,"Sim")),0))</f>
        <v/>
      </c>
      <c r="D16" s="38">
        <f>IF($A16="","",IFERROR($C16-$B16,0))</f>
        <v/>
      </c>
      <c r="E16" s="12">
        <f>IF($A16="","",IFERROR(IF($B$5="Todos",COUNTIFS('Registo de horário'!$A$7:$A$106,$A16,'Registo de horário'!$U$7:$U$106,"&lt;&gt;"),COUNTIFS('Registo de horário'!$A$7:$A$106,$A16,'Registo de horário'!$B$7:$B$106,$B$5,'Registo de horário'!$U$7:$U$106,"&lt;&gt;")),0))</f>
        <v/>
      </c>
    </row>
    <row r="17">
      <c r="A17" s="39">
        <f>IF(ROW()-15&lt;=DAY(EOMONTH($B$4,0)),$B$4+ROW()-16,"")</f>
        <v/>
      </c>
      <c r="B17" s="40">
        <f>IF($A17="","",IFERROR(IF($B$5="Todos",SUMIFS('Registo de horário'!$K$7:$K$106,'Registo de horário'!$A$7:$A$106,$A17,'Registo de horário'!$F$7:$F$106,"Sim"),SUMIFS('Registo de horário'!$K$7:$K$106,'Registo de horário'!$A$7:$A$106,$A17,'Registo de horário'!$B$7:$B$106,$B$5,'Registo de horário'!$F$7:$F$106,"Sim")),0))</f>
        <v/>
      </c>
      <c r="C17" s="40">
        <f>IF($A17="","",IFERROR(IF($B$5="Todos",SUMIFS('Registo de horário'!$P$7:$P$106,'Registo de horário'!$A$7:$A$106,$A17,'Registo de horário'!$F$7:$F$106,"Sim"),SUMIFS('Registo de horário'!$P$7:$P$106,'Registo de horário'!$A$7:$A$106,$A17,'Registo de horário'!$B$7:$B$106,$B$5,'Registo de horário'!$F$7:$F$106,"Sim")),0))</f>
        <v/>
      </c>
      <c r="D17" s="40">
        <f>IF($A17="","",IFERROR($C17-$B17,0))</f>
        <v/>
      </c>
      <c r="E17" s="15">
        <f>IF($A17="","",IFERROR(IF($B$5="Todos",COUNTIFS('Registo de horário'!$A$7:$A$106,$A17,'Registo de horário'!$U$7:$U$106,"&lt;&gt;"),COUNTIFS('Registo de horário'!$A$7:$A$106,$A17,'Registo de horário'!$B$7:$B$106,$B$5,'Registo de horário'!$U$7:$U$106,"&lt;&gt;")),0))</f>
        <v/>
      </c>
    </row>
    <row r="18">
      <c r="A18" s="37">
        <f>IF(ROW()-15&lt;=DAY(EOMONTH($B$4,0)),$B$4+ROW()-16,"")</f>
        <v/>
      </c>
      <c r="B18" s="38">
        <f>IF($A18="","",IFERROR(IF($B$5="Todos",SUMIFS('Registo de horário'!$K$7:$K$106,'Registo de horário'!$A$7:$A$106,$A18,'Registo de horário'!$F$7:$F$106,"Sim"),SUMIFS('Registo de horário'!$K$7:$K$106,'Registo de horário'!$A$7:$A$106,$A18,'Registo de horário'!$B$7:$B$106,$B$5,'Registo de horário'!$F$7:$F$106,"Sim")),0))</f>
        <v/>
      </c>
      <c r="C18" s="38">
        <f>IF($A18="","",IFERROR(IF($B$5="Todos",SUMIFS('Registo de horário'!$P$7:$P$106,'Registo de horário'!$A$7:$A$106,$A18,'Registo de horário'!$F$7:$F$106,"Sim"),SUMIFS('Registo de horário'!$P$7:$P$106,'Registo de horário'!$A$7:$A$106,$A18,'Registo de horário'!$B$7:$B$106,$B$5,'Registo de horário'!$F$7:$F$106,"Sim")),0))</f>
        <v/>
      </c>
      <c r="D18" s="38">
        <f>IF($A18="","",IFERROR($C18-$B18,0))</f>
        <v/>
      </c>
      <c r="E18" s="12">
        <f>IF($A18="","",IFERROR(IF($B$5="Todos",COUNTIFS('Registo de horário'!$A$7:$A$106,$A18,'Registo de horário'!$U$7:$U$106,"&lt;&gt;"),COUNTIFS('Registo de horário'!$A$7:$A$106,$A18,'Registo de horário'!$B$7:$B$106,$B$5,'Registo de horário'!$U$7:$U$106,"&lt;&gt;")),0))</f>
        <v/>
      </c>
    </row>
    <row r="19">
      <c r="A19" s="39">
        <f>IF(ROW()-15&lt;=DAY(EOMONTH($B$4,0)),$B$4+ROW()-16,"")</f>
        <v/>
      </c>
      <c r="B19" s="40">
        <f>IF($A19="","",IFERROR(IF($B$5="Todos",SUMIFS('Registo de horário'!$K$7:$K$106,'Registo de horário'!$A$7:$A$106,$A19,'Registo de horário'!$F$7:$F$106,"Sim"),SUMIFS('Registo de horário'!$K$7:$K$106,'Registo de horário'!$A$7:$A$106,$A19,'Registo de horário'!$B$7:$B$106,$B$5,'Registo de horário'!$F$7:$F$106,"Sim")),0))</f>
        <v/>
      </c>
      <c r="C19" s="40">
        <f>IF($A19="","",IFERROR(IF($B$5="Todos",SUMIFS('Registo de horário'!$P$7:$P$106,'Registo de horário'!$A$7:$A$106,$A19,'Registo de horário'!$F$7:$F$106,"Sim"),SUMIFS('Registo de horário'!$P$7:$P$106,'Registo de horário'!$A$7:$A$106,$A19,'Registo de horário'!$B$7:$B$106,$B$5,'Registo de horário'!$F$7:$F$106,"Sim")),0))</f>
        <v/>
      </c>
      <c r="D19" s="40">
        <f>IF($A19="","",IFERROR($C19-$B19,0))</f>
        <v/>
      </c>
      <c r="E19" s="15">
        <f>IF($A19="","",IFERROR(IF($B$5="Todos",COUNTIFS('Registo de horário'!$A$7:$A$106,$A19,'Registo de horário'!$U$7:$U$106,"&lt;&gt;"),COUNTIFS('Registo de horário'!$A$7:$A$106,$A19,'Registo de horário'!$B$7:$B$106,$B$5,'Registo de horário'!$U$7:$U$106,"&lt;&gt;")),0))</f>
        <v/>
      </c>
    </row>
    <row r="20">
      <c r="A20" s="37">
        <f>IF(ROW()-15&lt;=DAY(EOMONTH($B$4,0)),$B$4+ROW()-16,"")</f>
        <v/>
      </c>
      <c r="B20" s="38">
        <f>IF($A20="","",IFERROR(IF($B$5="Todos",SUMIFS('Registo de horário'!$K$7:$K$106,'Registo de horário'!$A$7:$A$106,$A20,'Registo de horário'!$F$7:$F$106,"Sim"),SUMIFS('Registo de horário'!$K$7:$K$106,'Registo de horário'!$A$7:$A$106,$A20,'Registo de horário'!$B$7:$B$106,$B$5,'Registo de horário'!$F$7:$F$106,"Sim")),0))</f>
        <v/>
      </c>
      <c r="C20" s="38">
        <f>IF($A20="","",IFERROR(IF($B$5="Todos",SUMIFS('Registo de horário'!$P$7:$P$106,'Registo de horário'!$A$7:$A$106,$A20,'Registo de horário'!$F$7:$F$106,"Sim"),SUMIFS('Registo de horário'!$P$7:$P$106,'Registo de horário'!$A$7:$A$106,$A20,'Registo de horário'!$B$7:$B$106,$B$5,'Registo de horário'!$F$7:$F$106,"Sim")),0))</f>
        <v/>
      </c>
      <c r="D20" s="38">
        <f>IF($A20="","",IFERROR($C20-$B20,0))</f>
        <v/>
      </c>
      <c r="E20" s="12">
        <f>IF($A20="","",IFERROR(IF($B$5="Todos",COUNTIFS('Registo de horário'!$A$7:$A$106,$A20,'Registo de horário'!$U$7:$U$106,"&lt;&gt;"),COUNTIFS('Registo de horário'!$A$7:$A$106,$A20,'Registo de horário'!$B$7:$B$106,$B$5,'Registo de horário'!$U$7:$U$106,"&lt;&gt;")),0))</f>
        <v/>
      </c>
    </row>
    <row r="21">
      <c r="A21" s="39">
        <f>IF(ROW()-15&lt;=DAY(EOMONTH($B$4,0)),$B$4+ROW()-16,"")</f>
        <v/>
      </c>
      <c r="B21" s="40">
        <f>IF($A21="","",IFERROR(IF($B$5="Todos",SUMIFS('Registo de horário'!$K$7:$K$106,'Registo de horário'!$A$7:$A$106,$A21,'Registo de horário'!$F$7:$F$106,"Sim"),SUMIFS('Registo de horário'!$K$7:$K$106,'Registo de horário'!$A$7:$A$106,$A21,'Registo de horário'!$B$7:$B$106,$B$5,'Registo de horário'!$F$7:$F$106,"Sim")),0))</f>
        <v/>
      </c>
      <c r="C21" s="40">
        <f>IF($A21="","",IFERROR(IF($B$5="Todos",SUMIFS('Registo de horário'!$P$7:$P$106,'Registo de horário'!$A$7:$A$106,$A21,'Registo de horário'!$F$7:$F$106,"Sim"),SUMIFS('Registo de horário'!$P$7:$P$106,'Registo de horário'!$A$7:$A$106,$A21,'Registo de horário'!$B$7:$B$106,$B$5,'Registo de horário'!$F$7:$F$106,"Sim")),0))</f>
        <v/>
      </c>
      <c r="D21" s="40">
        <f>IF($A21="","",IFERROR($C21-$B21,0))</f>
        <v/>
      </c>
      <c r="E21" s="15">
        <f>IF($A21="","",IFERROR(IF($B$5="Todos",COUNTIFS('Registo de horário'!$A$7:$A$106,$A21,'Registo de horário'!$U$7:$U$106,"&lt;&gt;"),COUNTIFS('Registo de horário'!$A$7:$A$106,$A21,'Registo de horário'!$B$7:$B$106,$B$5,'Registo de horário'!$U$7:$U$106,"&lt;&gt;")),0))</f>
        <v/>
      </c>
    </row>
    <row r="22">
      <c r="A22" s="37">
        <f>IF(ROW()-15&lt;=DAY(EOMONTH($B$4,0)),$B$4+ROW()-16,"")</f>
        <v/>
      </c>
      <c r="B22" s="38">
        <f>IF($A22="","",IFERROR(IF($B$5="Todos",SUMIFS('Registo de horário'!$K$7:$K$106,'Registo de horário'!$A$7:$A$106,$A22,'Registo de horário'!$F$7:$F$106,"Sim"),SUMIFS('Registo de horário'!$K$7:$K$106,'Registo de horário'!$A$7:$A$106,$A22,'Registo de horário'!$B$7:$B$106,$B$5,'Registo de horário'!$F$7:$F$106,"Sim")),0))</f>
        <v/>
      </c>
      <c r="C22" s="38">
        <f>IF($A22="","",IFERROR(IF($B$5="Todos",SUMIFS('Registo de horário'!$P$7:$P$106,'Registo de horário'!$A$7:$A$106,$A22,'Registo de horário'!$F$7:$F$106,"Sim"),SUMIFS('Registo de horário'!$P$7:$P$106,'Registo de horário'!$A$7:$A$106,$A22,'Registo de horário'!$B$7:$B$106,$B$5,'Registo de horário'!$F$7:$F$106,"Sim")),0))</f>
        <v/>
      </c>
      <c r="D22" s="38">
        <f>IF($A22="","",IFERROR($C22-$B22,0))</f>
        <v/>
      </c>
      <c r="E22" s="12">
        <f>IF($A22="","",IFERROR(IF($B$5="Todos",COUNTIFS('Registo de horário'!$A$7:$A$106,$A22,'Registo de horário'!$U$7:$U$106,"&lt;&gt;"),COUNTIFS('Registo de horário'!$A$7:$A$106,$A22,'Registo de horário'!$B$7:$B$106,$B$5,'Registo de horário'!$U$7:$U$106,"&lt;&gt;")),0))</f>
        <v/>
      </c>
    </row>
    <row r="23">
      <c r="A23" s="39">
        <f>IF(ROW()-15&lt;=DAY(EOMONTH($B$4,0)),$B$4+ROW()-16,"")</f>
        <v/>
      </c>
      <c r="B23" s="40">
        <f>IF($A23="","",IFERROR(IF($B$5="Todos",SUMIFS('Registo de horário'!$K$7:$K$106,'Registo de horário'!$A$7:$A$106,$A23,'Registo de horário'!$F$7:$F$106,"Sim"),SUMIFS('Registo de horário'!$K$7:$K$106,'Registo de horário'!$A$7:$A$106,$A23,'Registo de horário'!$B$7:$B$106,$B$5,'Registo de horário'!$F$7:$F$106,"Sim")),0))</f>
        <v/>
      </c>
      <c r="C23" s="40">
        <f>IF($A23="","",IFERROR(IF($B$5="Todos",SUMIFS('Registo de horário'!$P$7:$P$106,'Registo de horário'!$A$7:$A$106,$A23,'Registo de horário'!$F$7:$F$106,"Sim"),SUMIFS('Registo de horário'!$P$7:$P$106,'Registo de horário'!$A$7:$A$106,$A23,'Registo de horário'!$B$7:$B$106,$B$5,'Registo de horário'!$F$7:$F$106,"Sim")),0))</f>
        <v/>
      </c>
      <c r="D23" s="40">
        <f>IF($A23="","",IFERROR($C23-$B23,0))</f>
        <v/>
      </c>
      <c r="E23" s="15">
        <f>IF($A23="","",IFERROR(IF($B$5="Todos",COUNTIFS('Registo de horário'!$A$7:$A$106,$A23,'Registo de horário'!$U$7:$U$106,"&lt;&gt;"),COUNTIFS('Registo de horário'!$A$7:$A$106,$A23,'Registo de horário'!$B$7:$B$106,$B$5,'Registo de horário'!$U$7:$U$106,"&lt;&gt;")),0))</f>
        <v/>
      </c>
    </row>
    <row r="24">
      <c r="A24" s="37">
        <f>IF(ROW()-15&lt;=DAY(EOMONTH($B$4,0)),$B$4+ROW()-16,"")</f>
        <v/>
      </c>
      <c r="B24" s="38">
        <f>IF($A24="","",IFERROR(IF($B$5="Todos",SUMIFS('Registo de horário'!$K$7:$K$106,'Registo de horário'!$A$7:$A$106,$A24,'Registo de horário'!$F$7:$F$106,"Sim"),SUMIFS('Registo de horário'!$K$7:$K$106,'Registo de horário'!$A$7:$A$106,$A24,'Registo de horário'!$B$7:$B$106,$B$5,'Registo de horário'!$F$7:$F$106,"Sim")),0))</f>
        <v/>
      </c>
      <c r="C24" s="38">
        <f>IF($A24="","",IFERROR(IF($B$5="Todos",SUMIFS('Registo de horário'!$P$7:$P$106,'Registo de horário'!$A$7:$A$106,$A24,'Registo de horário'!$F$7:$F$106,"Sim"),SUMIFS('Registo de horário'!$P$7:$P$106,'Registo de horário'!$A$7:$A$106,$A24,'Registo de horário'!$B$7:$B$106,$B$5,'Registo de horário'!$F$7:$F$106,"Sim")),0))</f>
        <v/>
      </c>
      <c r="D24" s="38">
        <f>IF($A24="","",IFERROR($C24-$B24,0))</f>
        <v/>
      </c>
      <c r="E24" s="12">
        <f>IF($A24="","",IFERROR(IF($B$5="Todos",COUNTIFS('Registo de horário'!$A$7:$A$106,$A24,'Registo de horário'!$U$7:$U$106,"&lt;&gt;"),COUNTIFS('Registo de horário'!$A$7:$A$106,$A24,'Registo de horário'!$B$7:$B$106,$B$5,'Registo de horário'!$U$7:$U$106,"&lt;&gt;")),0))</f>
        <v/>
      </c>
    </row>
    <row r="25">
      <c r="A25" s="39">
        <f>IF(ROW()-15&lt;=DAY(EOMONTH($B$4,0)),$B$4+ROW()-16,"")</f>
        <v/>
      </c>
      <c r="B25" s="40">
        <f>IF($A25="","",IFERROR(IF($B$5="Todos",SUMIFS('Registo de horário'!$K$7:$K$106,'Registo de horário'!$A$7:$A$106,$A25,'Registo de horário'!$F$7:$F$106,"Sim"),SUMIFS('Registo de horário'!$K$7:$K$106,'Registo de horário'!$A$7:$A$106,$A25,'Registo de horário'!$B$7:$B$106,$B$5,'Registo de horário'!$F$7:$F$106,"Sim")),0))</f>
        <v/>
      </c>
      <c r="C25" s="40">
        <f>IF($A25="","",IFERROR(IF($B$5="Todos",SUMIFS('Registo de horário'!$P$7:$P$106,'Registo de horário'!$A$7:$A$106,$A25,'Registo de horário'!$F$7:$F$106,"Sim"),SUMIFS('Registo de horário'!$P$7:$P$106,'Registo de horário'!$A$7:$A$106,$A25,'Registo de horário'!$B$7:$B$106,$B$5,'Registo de horário'!$F$7:$F$106,"Sim")),0))</f>
        <v/>
      </c>
      <c r="D25" s="40">
        <f>IF($A25="","",IFERROR($C25-$B25,0))</f>
        <v/>
      </c>
      <c r="E25" s="15">
        <f>IF($A25="","",IFERROR(IF($B$5="Todos",COUNTIFS('Registo de horário'!$A$7:$A$106,$A25,'Registo de horário'!$U$7:$U$106,"&lt;&gt;"),COUNTIFS('Registo de horário'!$A$7:$A$106,$A25,'Registo de horário'!$B$7:$B$106,$B$5,'Registo de horário'!$U$7:$U$106,"&lt;&gt;")),0))</f>
        <v/>
      </c>
    </row>
    <row r="26">
      <c r="A26" s="37">
        <f>IF(ROW()-15&lt;=DAY(EOMONTH($B$4,0)),$B$4+ROW()-16,"")</f>
        <v/>
      </c>
      <c r="B26" s="38">
        <f>IF($A26="","",IFERROR(IF($B$5="Todos",SUMIFS('Registo de horário'!$K$7:$K$106,'Registo de horário'!$A$7:$A$106,$A26,'Registo de horário'!$F$7:$F$106,"Sim"),SUMIFS('Registo de horário'!$K$7:$K$106,'Registo de horário'!$A$7:$A$106,$A26,'Registo de horário'!$B$7:$B$106,$B$5,'Registo de horário'!$F$7:$F$106,"Sim")),0))</f>
        <v/>
      </c>
      <c r="C26" s="38">
        <f>IF($A26="","",IFERROR(IF($B$5="Todos",SUMIFS('Registo de horário'!$P$7:$P$106,'Registo de horário'!$A$7:$A$106,$A26,'Registo de horário'!$F$7:$F$106,"Sim"),SUMIFS('Registo de horário'!$P$7:$P$106,'Registo de horário'!$A$7:$A$106,$A26,'Registo de horário'!$B$7:$B$106,$B$5,'Registo de horário'!$F$7:$F$106,"Sim")),0))</f>
        <v/>
      </c>
      <c r="D26" s="38">
        <f>IF($A26="","",IFERROR($C26-$B26,0))</f>
        <v/>
      </c>
      <c r="E26" s="12">
        <f>IF($A26="","",IFERROR(IF($B$5="Todos",COUNTIFS('Registo de horário'!$A$7:$A$106,$A26,'Registo de horário'!$U$7:$U$106,"&lt;&gt;"),COUNTIFS('Registo de horário'!$A$7:$A$106,$A26,'Registo de horário'!$B$7:$B$106,$B$5,'Registo de horário'!$U$7:$U$106,"&lt;&gt;")),0))</f>
        <v/>
      </c>
    </row>
    <row r="27">
      <c r="A27" s="39">
        <f>IF(ROW()-15&lt;=DAY(EOMONTH($B$4,0)),$B$4+ROW()-16,"")</f>
        <v/>
      </c>
      <c r="B27" s="40">
        <f>IF($A27="","",IFERROR(IF($B$5="Todos",SUMIFS('Registo de horário'!$K$7:$K$106,'Registo de horário'!$A$7:$A$106,$A27,'Registo de horário'!$F$7:$F$106,"Sim"),SUMIFS('Registo de horário'!$K$7:$K$106,'Registo de horário'!$A$7:$A$106,$A27,'Registo de horário'!$B$7:$B$106,$B$5,'Registo de horário'!$F$7:$F$106,"Sim")),0))</f>
        <v/>
      </c>
      <c r="C27" s="40">
        <f>IF($A27="","",IFERROR(IF($B$5="Todos",SUMIFS('Registo de horário'!$P$7:$P$106,'Registo de horário'!$A$7:$A$106,$A27,'Registo de horário'!$F$7:$F$106,"Sim"),SUMIFS('Registo de horário'!$P$7:$P$106,'Registo de horário'!$A$7:$A$106,$A27,'Registo de horário'!$B$7:$B$106,$B$5,'Registo de horário'!$F$7:$F$106,"Sim")),0))</f>
        <v/>
      </c>
      <c r="D27" s="40">
        <f>IF($A27="","",IFERROR($C27-$B27,0))</f>
        <v/>
      </c>
      <c r="E27" s="15">
        <f>IF($A27="","",IFERROR(IF($B$5="Todos",COUNTIFS('Registo de horário'!$A$7:$A$106,$A27,'Registo de horário'!$U$7:$U$106,"&lt;&gt;"),COUNTIFS('Registo de horário'!$A$7:$A$106,$A27,'Registo de horário'!$B$7:$B$106,$B$5,'Registo de horário'!$U$7:$U$106,"&lt;&gt;")),0))</f>
        <v/>
      </c>
    </row>
    <row r="28">
      <c r="A28" s="37">
        <f>IF(ROW()-15&lt;=DAY(EOMONTH($B$4,0)),$B$4+ROW()-16,"")</f>
        <v/>
      </c>
      <c r="B28" s="38">
        <f>IF($A28="","",IFERROR(IF($B$5="Todos",SUMIFS('Registo de horário'!$K$7:$K$106,'Registo de horário'!$A$7:$A$106,$A28,'Registo de horário'!$F$7:$F$106,"Sim"),SUMIFS('Registo de horário'!$K$7:$K$106,'Registo de horário'!$A$7:$A$106,$A28,'Registo de horário'!$B$7:$B$106,$B$5,'Registo de horário'!$F$7:$F$106,"Sim")),0))</f>
        <v/>
      </c>
      <c r="C28" s="38">
        <f>IF($A28="","",IFERROR(IF($B$5="Todos",SUMIFS('Registo de horário'!$P$7:$P$106,'Registo de horário'!$A$7:$A$106,$A28,'Registo de horário'!$F$7:$F$106,"Sim"),SUMIFS('Registo de horário'!$P$7:$P$106,'Registo de horário'!$A$7:$A$106,$A28,'Registo de horário'!$B$7:$B$106,$B$5,'Registo de horário'!$F$7:$F$106,"Sim")),0))</f>
        <v/>
      </c>
      <c r="D28" s="38">
        <f>IF($A28="","",IFERROR($C28-$B28,0))</f>
        <v/>
      </c>
      <c r="E28" s="12">
        <f>IF($A28="","",IFERROR(IF($B$5="Todos",COUNTIFS('Registo de horário'!$A$7:$A$106,$A28,'Registo de horário'!$U$7:$U$106,"&lt;&gt;"),COUNTIFS('Registo de horário'!$A$7:$A$106,$A28,'Registo de horário'!$B$7:$B$106,$B$5,'Registo de horário'!$U$7:$U$106,"&lt;&gt;")),0))</f>
        <v/>
      </c>
    </row>
    <row r="29">
      <c r="A29" s="39">
        <f>IF(ROW()-15&lt;=DAY(EOMONTH($B$4,0)),$B$4+ROW()-16,"")</f>
        <v/>
      </c>
      <c r="B29" s="40">
        <f>IF($A29="","",IFERROR(IF($B$5="Todos",SUMIFS('Registo de horário'!$K$7:$K$106,'Registo de horário'!$A$7:$A$106,$A29,'Registo de horário'!$F$7:$F$106,"Sim"),SUMIFS('Registo de horário'!$K$7:$K$106,'Registo de horário'!$A$7:$A$106,$A29,'Registo de horário'!$B$7:$B$106,$B$5,'Registo de horário'!$F$7:$F$106,"Sim")),0))</f>
        <v/>
      </c>
      <c r="C29" s="40">
        <f>IF($A29="","",IFERROR(IF($B$5="Todos",SUMIFS('Registo de horário'!$P$7:$P$106,'Registo de horário'!$A$7:$A$106,$A29,'Registo de horário'!$F$7:$F$106,"Sim"),SUMIFS('Registo de horário'!$P$7:$P$106,'Registo de horário'!$A$7:$A$106,$A29,'Registo de horário'!$B$7:$B$106,$B$5,'Registo de horário'!$F$7:$F$106,"Sim")),0))</f>
        <v/>
      </c>
      <c r="D29" s="40">
        <f>IF($A29="","",IFERROR($C29-$B29,0))</f>
        <v/>
      </c>
      <c r="E29" s="15">
        <f>IF($A29="","",IFERROR(IF($B$5="Todos",COUNTIFS('Registo de horário'!$A$7:$A$106,$A29,'Registo de horário'!$U$7:$U$106,"&lt;&gt;"),COUNTIFS('Registo de horário'!$A$7:$A$106,$A29,'Registo de horário'!$B$7:$B$106,$B$5,'Registo de horário'!$U$7:$U$106,"&lt;&gt;")),0))</f>
        <v/>
      </c>
    </row>
    <row r="30">
      <c r="A30" s="37">
        <f>IF(ROW()-15&lt;=DAY(EOMONTH($B$4,0)),$B$4+ROW()-16,"")</f>
        <v/>
      </c>
      <c r="B30" s="38">
        <f>IF($A30="","",IFERROR(IF($B$5="Todos",SUMIFS('Registo de horário'!$K$7:$K$106,'Registo de horário'!$A$7:$A$106,$A30,'Registo de horário'!$F$7:$F$106,"Sim"),SUMIFS('Registo de horário'!$K$7:$K$106,'Registo de horário'!$A$7:$A$106,$A30,'Registo de horário'!$B$7:$B$106,$B$5,'Registo de horário'!$F$7:$F$106,"Sim")),0))</f>
        <v/>
      </c>
      <c r="C30" s="38">
        <f>IF($A30="","",IFERROR(IF($B$5="Todos",SUMIFS('Registo de horário'!$P$7:$P$106,'Registo de horário'!$A$7:$A$106,$A30,'Registo de horário'!$F$7:$F$106,"Sim"),SUMIFS('Registo de horário'!$P$7:$P$106,'Registo de horário'!$A$7:$A$106,$A30,'Registo de horário'!$B$7:$B$106,$B$5,'Registo de horário'!$F$7:$F$106,"Sim")),0))</f>
        <v/>
      </c>
      <c r="D30" s="38">
        <f>IF($A30="","",IFERROR($C30-$B30,0))</f>
        <v/>
      </c>
      <c r="E30" s="12">
        <f>IF($A30="","",IFERROR(IF($B$5="Todos",COUNTIFS('Registo de horário'!$A$7:$A$106,$A30,'Registo de horário'!$U$7:$U$106,"&lt;&gt;"),COUNTIFS('Registo de horário'!$A$7:$A$106,$A30,'Registo de horário'!$B$7:$B$106,$B$5,'Registo de horário'!$U$7:$U$106,"&lt;&gt;")),0))</f>
        <v/>
      </c>
    </row>
    <row r="31">
      <c r="A31" s="39">
        <f>IF(ROW()-15&lt;=DAY(EOMONTH($B$4,0)),$B$4+ROW()-16,"")</f>
        <v/>
      </c>
      <c r="B31" s="40">
        <f>IF($A31="","",IFERROR(IF($B$5="Todos",SUMIFS('Registo de horário'!$K$7:$K$106,'Registo de horário'!$A$7:$A$106,$A31,'Registo de horário'!$F$7:$F$106,"Sim"),SUMIFS('Registo de horário'!$K$7:$K$106,'Registo de horário'!$A$7:$A$106,$A31,'Registo de horário'!$B$7:$B$106,$B$5,'Registo de horário'!$F$7:$F$106,"Sim")),0))</f>
        <v/>
      </c>
      <c r="C31" s="40">
        <f>IF($A31="","",IFERROR(IF($B$5="Todos",SUMIFS('Registo de horário'!$P$7:$P$106,'Registo de horário'!$A$7:$A$106,$A31,'Registo de horário'!$F$7:$F$106,"Sim"),SUMIFS('Registo de horário'!$P$7:$P$106,'Registo de horário'!$A$7:$A$106,$A31,'Registo de horário'!$B$7:$B$106,$B$5,'Registo de horário'!$F$7:$F$106,"Sim")),0))</f>
        <v/>
      </c>
      <c r="D31" s="40">
        <f>IF($A31="","",IFERROR($C31-$B31,0))</f>
        <v/>
      </c>
      <c r="E31" s="15">
        <f>IF($A31="","",IFERROR(IF($B$5="Todos",COUNTIFS('Registo de horário'!$A$7:$A$106,$A31,'Registo de horário'!$U$7:$U$106,"&lt;&gt;"),COUNTIFS('Registo de horário'!$A$7:$A$106,$A31,'Registo de horário'!$B$7:$B$106,$B$5,'Registo de horário'!$U$7:$U$106,"&lt;&gt;")),0))</f>
        <v/>
      </c>
    </row>
    <row r="32">
      <c r="A32" s="37">
        <f>IF(ROW()-15&lt;=DAY(EOMONTH($B$4,0)),$B$4+ROW()-16,"")</f>
        <v/>
      </c>
      <c r="B32" s="38">
        <f>IF($A32="","",IFERROR(IF($B$5="Todos",SUMIFS('Registo de horário'!$K$7:$K$106,'Registo de horário'!$A$7:$A$106,$A32,'Registo de horário'!$F$7:$F$106,"Sim"),SUMIFS('Registo de horário'!$K$7:$K$106,'Registo de horário'!$A$7:$A$106,$A32,'Registo de horário'!$B$7:$B$106,$B$5,'Registo de horário'!$F$7:$F$106,"Sim")),0))</f>
        <v/>
      </c>
      <c r="C32" s="38">
        <f>IF($A32="","",IFERROR(IF($B$5="Todos",SUMIFS('Registo de horário'!$P$7:$P$106,'Registo de horário'!$A$7:$A$106,$A32,'Registo de horário'!$F$7:$F$106,"Sim"),SUMIFS('Registo de horário'!$P$7:$P$106,'Registo de horário'!$A$7:$A$106,$A32,'Registo de horário'!$B$7:$B$106,$B$5,'Registo de horário'!$F$7:$F$106,"Sim")),0))</f>
        <v/>
      </c>
      <c r="D32" s="38">
        <f>IF($A32="","",IFERROR($C32-$B32,0))</f>
        <v/>
      </c>
      <c r="E32" s="12">
        <f>IF($A32="","",IFERROR(IF($B$5="Todos",COUNTIFS('Registo de horário'!$A$7:$A$106,$A32,'Registo de horário'!$U$7:$U$106,"&lt;&gt;"),COUNTIFS('Registo de horário'!$A$7:$A$106,$A32,'Registo de horário'!$B$7:$B$106,$B$5,'Registo de horário'!$U$7:$U$106,"&lt;&gt;")),0))</f>
        <v/>
      </c>
    </row>
    <row r="33">
      <c r="A33" s="39">
        <f>IF(ROW()-15&lt;=DAY(EOMONTH($B$4,0)),$B$4+ROW()-16,"")</f>
        <v/>
      </c>
      <c r="B33" s="40">
        <f>IF($A33="","",IFERROR(IF($B$5="Todos",SUMIFS('Registo de horário'!$K$7:$K$106,'Registo de horário'!$A$7:$A$106,$A33,'Registo de horário'!$F$7:$F$106,"Sim"),SUMIFS('Registo de horário'!$K$7:$K$106,'Registo de horário'!$A$7:$A$106,$A33,'Registo de horário'!$B$7:$B$106,$B$5,'Registo de horário'!$F$7:$F$106,"Sim")),0))</f>
        <v/>
      </c>
      <c r="C33" s="40">
        <f>IF($A33="","",IFERROR(IF($B$5="Todos",SUMIFS('Registo de horário'!$P$7:$P$106,'Registo de horário'!$A$7:$A$106,$A33,'Registo de horário'!$F$7:$F$106,"Sim"),SUMIFS('Registo de horário'!$P$7:$P$106,'Registo de horário'!$A$7:$A$106,$A33,'Registo de horário'!$B$7:$B$106,$B$5,'Registo de horário'!$F$7:$F$106,"Sim")),0))</f>
        <v/>
      </c>
      <c r="D33" s="40">
        <f>IF($A33="","",IFERROR($C33-$B33,0))</f>
        <v/>
      </c>
      <c r="E33" s="15">
        <f>IF($A33="","",IFERROR(IF($B$5="Todos",COUNTIFS('Registo de horário'!$A$7:$A$106,$A33,'Registo de horário'!$U$7:$U$106,"&lt;&gt;"),COUNTIFS('Registo de horário'!$A$7:$A$106,$A33,'Registo de horário'!$B$7:$B$106,$B$5,'Registo de horário'!$U$7:$U$106,"&lt;&gt;")),0))</f>
        <v/>
      </c>
    </row>
    <row r="34">
      <c r="A34" s="37">
        <f>IF(ROW()-15&lt;=DAY(EOMONTH($B$4,0)),$B$4+ROW()-16,"")</f>
        <v/>
      </c>
      <c r="B34" s="38">
        <f>IF($A34="","",IFERROR(IF($B$5="Todos",SUMIFS('Registo de horário'!$K$7:$K$106,'Registo de horário'!$A$7:$A$106,$A34,'Registo de horário'!$F$7:$F$106,"Sim"),SUMIFS('Registo de horário'!$K$7:$K$106,'Registo de horário'!$A$7:$A$106,$A34,'Registo de horário'!$B$7:$B$106,$B$5,'Registo de horário'!$F$7:$F$106,"Sim")),0))</f>
        <v/>
      </c>
      <c r="C34" s="38">
        <f>IF($A34="","",IFERROR(IF($B$5="Todos",SUMIFS('Registo de horário'!$P$7:$P$106,'Registo de horário'!$A$7:$A$106,$A34,'Registo de horário'!$F$7:$F$106,"Sim"),SUMIFS('Registo de horário'!$P$7:$P$106,'Registo de horário'!$A$7:$A$106,$A34,'Registo de horário'!$B$7:$B$106,$B$5,'Registo de horário'!$F$7:$F$106,"Sim")),0))</f>
        <v/>
      </c>
      <c r="D34" s="38">
        <f>IF($A34="","",IFERROR($C34-$B34,0))</f>
        <v/>
      </c>
      <c r="E34" s="12">
        <f>IF($A34="","",IFERROR(IF($B$5="Todos",COUNTIFS('Registo de horário'!$A$7:$A$106,$A34,'Registo de horário'!$U$7:$U$106,"&lt;&gt;"),COUNTIFS('Registo de horário'!$A$7:$A$106,$A34,'Registo de horário'!$B$7:$B$106,$B$5,'Registo de horário'!$U$7:$U$106,"&lt;&gt;")),0))</f>
        <v/>
      </c>
    </row>
    <row r="35">
      <c r="A35" s="39">
        <f>IF(ROW()-15&lt;=DAY(EOMONTH($B$4,0)),$B$4+ROW()-16,"")</f>
        <v/>
      </c>
      <c r="B35" s="40">
        <f>IF($A35="","",IFERROR(IF($B$5="Todos",SUMIFS('Registo de horário'!$K$7:$K$106,'Registo de horário'!$A$7:$A$106,$A35,'Registo de horário'!$F$7:$F$106,"Sim"),SUMIFS('Registo de horário'!$K$7:$K$106,'Registo de horário'!$A$7:$A$106,$A35,'Registo de horário'!$B$7:$B$106,$B$5,'Registo de horário'!$F$7:$F$106,"Sim")),0))</f>
        <v/>
      </c>
      <c r="C35" s="40">
        <f>IF($A35="","",IFERROR(IF($B$5="Todos",SUMIFS('Registo de horário'!$P$7:$P$106,'Registo de horário'!$A$7:$A$106,$A35,'Registo de horário'!$F$7:$F$106,"Sim"),SUMIFS('Registo de horário'!$P$7:$P$106,'Registo de horário'!$A$7:$A$106,$A35,'Registo de horário'!$B$7:$B$106,$B$5,'Registo de horário'!$F$7:$F$106,"Sim")),0))</f>
        <v/>
      </c>
      <c r="D35" s="40">
        <f>IF($A35="","",IFERROR($C35-$B35,0))</f>
        <v/>
      </c>
      <c r="E35" s="15">
        <f>IF($A35="","",IFERROR(IF($B$5="Todos",COUNTIFS('Registo de horário'!$A$7:$A$106,$A35,'Registo de horário'!$U$7:$U$106,"&lt;&gt;"),COUNTIFS('Registo de horário'!$A$7:$A$106,$A35,'Registo de horário'!$B$7:$B$106,$B$5,'Registo de horário'!$U$7:$U$106,"&lt;&gt;")),0))</f>
        <v/>
      </c>
    </row>
    <row r="36">
      <c r="A36" s="37">
        <f>IF(ROW()-15&lt;=DAY(EOMONTH($B$4,0)),$B$4+ROW()-16,"")</f>
        <v/>
      </c>
      <c r="B36" s="38">
        <f>IF($A36="","",IFERROR(IF($B$5="Todos",SUMIFS('Registo de horário'!$K$7:$K$106,'Registo de horário'!$A$7:$A$106,$A36,'Registo de horário'!$F$7:$F$106,"Sim"),SUMIFS('Registo de horário'!$K$7:$K$106,'Registo de horário'!$A$7:$A$106,$A36,'Registo de horário'!$B$7:$B$106,$B$5,'Registo de horário'!$F$7:$F$106,"Sim")),0))</f>
        <v/>
      </c>
      <c r="C36" s="38">
        <f>IF($A36="","",IFERROR(IF($B$5="Todos",SUMIFS('Registo de horário'!$P$7:$P$106,'Registo de horário'!$A$7:$A$106,$A36,'Registo de horário'!$F$7:$F$106,"Sim"),SUMIFS('Registo de horário'!$P$7:$P$106,'Registo de horário'!$A$7:$A$106,$A36,'Registo de horário'!$B$7:$B$106,$B$5,'Registo de horário'!$F$7:$F$106,"Sim")),0))</f>
        <v/>
      </c>
      <c r="D36" s="38">
        <f>IF($A36="","",IFERROR($C36-$B36,0))</f>
        <v/>
      </c>
      <c r="E36" s="12">
        <f>IF($A36="","",IFERROR(IF($B$5="Todos",COUNTIFS('Registo de horário'!$A$7:$A$106,$A36,'Registo de horário'!$U$7:$U$106,"&lt;&gt;"),COUNTIFS('Registo de horário'!$A$7:$A$106,$A36,'Registo de horário'!$B$7:$B$106,$B$5,'Registo de horário'!$U$7:$U$106,"&lt;&gt;")),0))</f>
        <v/>
      </c>
    </row>
    <row r="37">
      <c r="A37" s="39">
        <f>IF(ROW()-15&lt;=DAY(EOMONTH($B$4,0)),$B$4+ROW()-16,"")</f>
        <v/>
      </c>
      <c r="B37" s="40">
        <f>IF($A37="","",IFERROR(IF($B$5="Todos",SUMIFS('Registo de horário'!$K$7:$K$106,'Registo de horário'!$A$7:$A$106,$A37,'Registo de horário'!$F$7:$F$106,"Sim"),SUMIFS('Registo de horário'!$K$7:$K$106,'Registo de horário'!$A$7:$A$106,$A37,'Registo de horário'!$B$7:$B$106,$B$5,'Registo de horário'!$F$7:$F$106,"Sim")),0))</f>
        <v/>
      </c>
      <c r="C37" s="40">
        <f>IF($A37="","",IFERROR(IF($B$5="Todos",SUMIFS('Registo de horário'!$P$7:$P$106,'Registo de horário'!$A$7:$A$106,$A37,'Registo de horário'!$F$7:$F$106,"Sim"),SUMIFS('Registo de horário'!$P$7:$P$106,'Registo de horário'!$A$7:$A$106,$A37,'Registo de horário'!$B$7:$B$106,$B$5,'Registo de horário'!$F$7:$F$106,"Sim")),0))</f>
        <v/>
      </c>
      <c r="D37" s="40">
        <f>IF($A37="","",IFERROR($C37-$B37,0))</f>
        <v/>
      </c>
      <c r="E37" s="15">
        <f>IF($A37="","",IFERROR(IF($B$5="Todos",COUNTIFS('Registo de horário'!$A$7:$A$106,$A37,'Registo de horário'!$U$7:$U$106,"&lt;&gt;"),COUNTIFS('Registo de horário'!$A$7:$A$106,$A37,'Registo de horário'!$B$7:$B$106,$B$5,'Registo de horário'!$U$7:$U$106,"&lt;&gt;")),0))</f>
        <v/>
      </c>
    </row>
    <row r="38">
      <c r="A38" s="37">
        <f>IF(ROW()-15&lt;=DAY(EOMONTH($B$4,0)),$B$4+ROW()-16,"")</f>
        <v/>
      </c>
      <c r="B38" s="38">
        <f>IF($A38="","",IFERROR(IF($B$5="Todos",SUMIFS('Registo de horário'!$K$7:$K$106,'Registo de horário'!$A$7:$A$106,$A38,'Registo de horário'!$F$7:$F$106,"Sim"),SUMIFS('Registo de horário'!$K$7:$K$106,'Registo de horário'!$A$7:$A$106,$A38,'Registo de horário'!$B$7:$B$106,$B$5,'Registo de horário'!$F$7:$F$106,"Sim")),0))</f>
        <v/>
      </c>
      <c r="C38" s="38">
        <f>IF($A38="","",IFERROR(IF($B$5="Todos",SUMIFS('Registo de horário'!$P$7:$P$106,'Registo de horário'!$A$7:$A$106,$A38,'Registo de horário'!$F$7:$F$106,"Sim"),SUMIFS('Registo de horário'!$P$7:$P$106,'Registo de horário'!$A$7:$A$106,$A38,'Registo de horário'!$B$7:$B$106,$B$5,'Registo de horário'!$F$7:$F$106,"Sim")),0))</f>
        <v/>
      </c>
      <c r="D38" s="38">
        <f>IF($A38="","",IFERROR($C38-$B38,0))</f>
        <v/>
      </c>
      <c r="E38" s="12">
        <f>IF($A38="","",IFERROR(IF($B$5="Todos",COUNTIFS('Registo de horário'!$A$7:$A$106,$A38,'Registo de horário'!$U$7:$U$106,"&lt;&gt;"),COUNTIFS('Registo de horário'!$A$7:$A$106,$A38,'Registo de horário'!$B$7:$B$106,$B$5,'Registo de horário'!$U$7:$U$106,"&lt;&gt;")),0))</f>
        <v/>
      </c>
    </row>
    <row r="39">
      <c r="A39" s="39">
        <f>IF(ROW()-15&lt;=DAY(EOMONTH($B$4,0)),$B$4+ROW()-16,"")</f>
        <v/>
      </c>
      <c r="B39" s="40">
        <f>IF($A39="","",IFERROR(IF($B$5="Todos",SUMIFS('Registo de horário'!$K$7:$K$106,'Registo de horário'!$A$7:$A$106,$A39,'Registo de horário'!$F$7:$F$106,"Sim"),SUMIFS('Registo de horário'!$K$7:$K$106,'Registo de horário'!$A$7:$A$106,$A39,'Registo de horário'!$B$7:$B$106,$B$5,'Registo de horário'!$F$7:$F$106,"Sim")),0))</f>
        <v/>
      </c>
      <c r="C39" s="40">
        <f>IF($A39="","",IFERROR(IF($B$5="Todos",SUMIFS('Registo de horário'!$P$7:$P$106,'Registo de horário'!$A$7:$A$106,$A39,'Registo de horário'!$F$7:$F$106,"Sim"),SUMIFS('Registo de horário'!$P$7:$P$106,'Registo de horário'!$A$7:$A$106,$A39,'Registo de horário'!$B$7:$B$106,$B$5,'Registo de horário'!$F$7:$F$106,"Sim")),0))</f>
        <v/>
      </c>
      <c r="D39" s="40">
        <f>IF($A39="","",IFERROR($C39-$B39,0))</f>
        <v/>
      </c>
      <c r="E39" s="15">
        <f>IF($A39="","",IFERROR(IF($B$5="Todos",COUNTIFS('Registo de horário'!$A$7:$A$106,$A39,'Registo de horário'!$U$7:$U$106,"&lt;&gt;"),COUNTIFS('Registo de horário'!$A$7:$A$106,$A39,'Registo de horário'!$B$7:$B$106,$B$5,'Registo de horário'!$U$7:$U$106,"&lt;&gt;")),0))</f>
        <v/>
      </c>
    </row>
    <row r="40">
      <c r="A40" s="37">
        <f>IF(ROW()-15&lt;=DAY(EOMONTH($B$4,0)),$B$4+ROW()-16,"")</f>
        <v/>
      </c>
      <c r="B40" s="38">
        <f>IF($A40="","",IFERROR(IF($B$5="Todos",SUMIFS('Registo de horário'!$K$7:$K$106,'Registo de horário'!$A$7:$A$106,$A40,'Registo de horário'!$F$7:$F$106,"Sim"),SUMIFS('Registo de horário'!$K$7:$K$106,'Registo de horário'!$A$7:$A$106,$A40,'Registo de horário'!$B$7:$B$106,$B$5,'Registo de horário'!$F$7:$F$106,"Sim")),0))</f>
        <v/>
      </c>
      <c r="C40" s="38">
        <f>IF($A40="","",IFERROR(IF($B$5="Todos",SUMIFS('Registo de horário'!$P$7:$P$106,'Registo de horário'!$A$7:$A$106,$A40,'Registo de horário'!$F$7:$F$106,"Sim"),SUMIFS('Registo de horário'!$P$7:$P$106,'Registo de horário'!$A$7:$A$106,$A40,'Registo de horário'!$B$7:$B$106,$B$5,'Registo de horário'!$F$7:$F$106,"Sim")),0))</f>
        <v/>
      </c>
      <c r="D40" s="38">
        <f>IF($A40="","",IFERROR($C40-$B40,0))</f>
        <v/>
      </c>
      <c r="E40" s="12">
        <f>IF($A40="","",IFERROR(IF($B$5="Todos",COUNTIFS('Registo de horário'!$A$7:$A$106,$A40,'Registo de horário'!$U$7:$U$106,"&lt;&gt;"),COUNTIFS('Registo de horário'!$A$7:$A$106,$A40,'Registo de horário'!$B$7:$B$106,$B$5,'Registo de horário'!$U$7:$U$106,"&lt;&gt;")),0))</f>
        <v/>
      </c>
    </row>
    <row r="41">
      <c r="A41" s="39">
        <f>IF(ROW()-15&lt;=DAY(EOMONTH($B$4,0)),$B$4+ROW()-16,"")</f>
        <v/>
      </c>
      <c r="B41" s="40">
        <f>IF($A41="","",IFERROR(IF($B$5="Todos",SUMIFS('Registo de horário'!$K$7:$K$106,'Registo de horário'!$A$7:$A$106,$A41,'Registo de horário'!$F$7:$F$106,"Sim"),SUMIFS('Registo de horário'!$K$7:$K$106,'Registo de horário'!$A$7:$A$106,$A41,'Registo de horário'!$B$7:$B$106,$B$5,'Registo de horário'!$F$7:$F$106,"Sim")),0))</f>
        <v/>
      </c>
      <c r="C41" s="40">
        <f>IF($A41="","",IFERROR(IF($B$5="Todos",SUMIFS('Registo de horário'!$P$7:$P$106,'Registo de horário'!$A$7:$A$106,$A41,'Registo de horário'!$F$7:$F$106,"Sim"),SUMIFS('Registo de horário'!$P$7:$P$106,'Registo de horário'!$A$7:$A$106,$A41,'Registo de horário'!$B$7:$B$106,$B$5,'Registo de horário'!$F$7:$F$106,"Sim")),0))</f>
        <v/>
      </c>
      <c r="D41" s="40">
        <f>IF($A41="","",IFERROR($C41-$B41,0))</f>
        <v/>
      </c>
      <c r="E41" s="15">
        <f>IF($A41="","",IFERROR(IF($B$5="Todos",COUNTIFS('Registo de horário'!$A$7:$A$106,$A41,'Registo de horário'!$U$7:$U$106,"&lt;&gt;"),COUNTIFS('Registo de horário'!$A$7:$A$106,$A41,'Registo de horário'!$B$7:$B$106,$B$5,'Registo de horário'!$U$7:$U$106,"&lt;&gt;")),0))</f>
        <v/>
      </c>
    </row>
    <row r="42">
      <c r="A42" s="37">
        <f>IF(ROW()-15&lt;=DAY(EOMONTH($B$4,0)),$B$4+ROW()-16,"")</f>
        <v/>
      </c>
      <c r="B42" s="38">
        <f>IF($A42="","",IFERROR(IF($B$5="Todos",SUMIFS('Registo de horário'!$K$7:$K$106,'Registo de horário'!$A$7:$A$106,$A42,'Registo de horário'!$F$7:$F$106,"Sim"),SUMIFS('Registo de horário'!$K$7:$K$106,'Registo de horário'!$A$7:$A$106,$A42,'Registo de horário'!$B$7:$B$106,$B$5,'Registo de horário'!$F$7:$F$106,"Sim")),0))</f>
        <v/>
      </c>
      <c r="C42" s="38">
        <f>IF($A42="","",IFERROR(IF($B$5="Todos",SUMIFS('Registo de horário'!$P$7:$P$106,'Registo de horário'!$A$7:$A$106,$A42,'Registo de horário'!$F$7:$F$106,"Sim"),SUMIFS('Registo de horário'!$P$7:$P$106,'Registo de horário'!$A$7:$A$106,$A42,'Registo de horário'!$B$7:$B$106,$B$5,'Registo de horário'!$F$7:$F$106,"Sim")),0))</f>
        <v/>
      </c>
      <c r="D42" s="38">
        <f>IF($A42="","",IFERROR($C42-$B42,0))</f>
        <v/>
      </c>
      <c r="E42" s="12">
        <f>IF($A42="","",IFERROR(IF($B$5="Todos",COUNTIFS('Registo de horário'!$A$7:$A$106,$A42,'Registo de horário'!$U$7:$U$106,"&lt;&gt;"),COUNTIFS('Registo de horário'!$A$7:$A$106,$A42,'Registo de horário'!$B$7:$B$106,$B$5,'Registo de horário'!$U$7:$U$106,"&lt;&gt;")),0))</f>
        <v/>
      </c>
    </row>
    <row r="43">
      <c r="A43" s="39">
        <f>IF(ROW()-15&lt;=DAY(EOMONTH($B$4,0)),$B$4+ROW()-16,"")</f>
        <v/>
      </c>
      <c r="B43" s="40">
        <f>IF($A43="","",IFERROR(IF($B$5="Todos",SUMIFS('Registo de horário'!$K$7:$K$106,'Registo de horário'!$A$7:$A$106,$A43,'Registo de horário'!$F$7:$F$106,"Sim"),SUMIFS('Registo de horário'!$K$7:$K$106,'Registo de horário'!$A$7:$A$106,$A43,'Registo de horário'!$B$7:$B$106,$B$5,'Registo de horário'!$F$7:$F$106,"Sim")),0))</f>
        <v/>
      </c>
      <c r="C43" s="40">
        <f>IF($A43="","",IFERROR(IF($B$5="Todos",SUMIFS('Registo de horário'!$P$7:$P$106,'Registo de horário'!$A$7:$A$106,$A43,'Registo de horário'!$F$7:$F$106,"Sim"),SUMIFS('Registo de horário'!$P$7:$P$106,'Registo de horário'!$A$7:$A$106,$A43,'Registo de horário'!$B$7:$B$106,$B$5,'Registo de horário'!$F$7:$F$106,"Sim")),0))</f>
        <v/>
      </c>
      <c r="D43" s="40">
        <f>IF($A43="","",IFERROR($C43-$B43,0))</f>
        <v/>
      </c>
      <c r="E43" s="15">
        <f>IF($A43="","",IFERROR(IF($B$5="Todos",COUNTIFS('Registo de horário'!$A$7:$A$106,$A43,'Registo de horário'!$U$7:$U$106,"&lt;&gt;"),COUNTIFS('Registo de horário'!$A$7:$A$106,$A43,'Registo de horário'!$B$7:$B$106,$B$5,'Registo de horário'!$U$7:$U$106,"&lt;&gt;")),0))</f>
        <v/>
      </c>
    </row>
    <row r="44">
      <c r="A44" s="37">
        <f>IF(ROW()-15&lt;=DAY(EOMONTH($B$4,0)),$B$4+ROW()-16,"")</f>
        <v/>
      </c>
      <c r="B44" s="38">
        <f>IF($A44="","",IFERROR(IF($B$5="Todos",SUMIFS('Registo de horário'!$K$7:$K$106,'Registo de horário'!$A$7:$A$106,$A44,'Registo de horário'!$F$7:$F$106,"Sim"),SUMIFS('Registo de horário'!$K$7:$K$106,'Registo de horário'!$A$7:$A$106,$A44,'Registo de horário'!$B$7:$B$106,$B$5,'Registo de horário'!$F$7:$F$106,"Sim")),0))</f>
        <v/>
      </c>
      <c r="C44" s="38">
        <f>IF($A44="","",IFERROR(IF($B$5="Todos",SUMIFS('Registo de horário'!$P$7:$P$106,'Registo de horário'!$A$7:$A$106,$A44,'Registo de horário'!$F$7:$F$106,"Sim"),SUMIFS('Registo de horário'!$P$7:$P$106,'Registo de horário'!$A$7:$A$106,$A44,'Registo de horário'!$B$7:$B$106,$B$5,'Registo de horário'!$F$7:$F$106,"Sim")),0))</f>
        <v/>
      </c>
      <c r="D44" s="38">
        <f>IF($A44="","",IFERROR($C44-$B44,0))</f>
        <v/>
      </c>
      <c r="E44" s="12">
        <f>IF($A44="","",IFERROR(IF($B$5="Todos",COUNTIFS('Registo de horário'!$A$7:$A$106,$A44,'Registo de horário'!$U$7:$U$106,"&lt;&gt;"),COUNTIFS('Registo de horário'!$A$7:$A$106,$A44,'Registo de horário'!$B$7:$B$106,$B$5,'Registo de horário'!$U$7:$U$106,"&lt;&gt;")),0))</f>
        <v/>
      </c>
    </row>
    <row r="45">
      <c r="A45" s="39">
        <f>IF(ROW()-15&lt;=DAY(EOMONTH($B$4,0)),$B$4+ROW()-16,"")</f>
        <v/>
      </c>
      <c r="B45" s="40">
        <f>IF($A45="","",IFERROR(IF($B$5="Todos",SUMIFS('Registo de horário'!$K$7:$K$106,'Registo de horário'!$A$7:$A$106,$A45,'Registo de horário'!$F$7:$F$106,"Sim"),SUMIFS('Registo de horário'!$K$7:$K$106,'Registo de horário'!$A$7:$A$106,$A45,'Registo de horário'!$B$7:$B$106,$B$5,'Registo de horário'!$F$7:$F$106,"Sim")),0))</f>
        <v/>
      </c>
      <c r="C45" s="40">
        <f>IF($A45="","",IFERROR(IF($B$5="Todos",SUMIFS('Registo de horário'!$P$7:$P$106,'Registo de horário'!$A$7:$A$106,$A45,'Registo de horário'!$F$7:$F$106,"Sim"),SUMIFS('Registo de horário'!$P$7:$P$106,'Registo de horário'!$A$7:$A$106,$A45,'Registo de horário'!$B$7:$B$106,$B$5,'Registo de horário'!$F$7:$F$106,"Sim")),0))</f>
        <v/>
      </c>
      <c r="D45" s="40">
        <f>IF($A45="","",IFERROR($C45-$B45,0))</f>
        <v/>
      </c>
      <c r="E45" s="15">
        <f>IF($A45="","",IFERROR(IF($B$5="Todos",COUNTIFS('Registo de horário'!$A$7:$A$106,$A45,'Registo de horário'!$U$7:$U$106,"&lt;&gt;"),COUNTIFS('Registo de horário'!$A$7:$A$106,$A45,'Registo de horário'!$B$7:$B$106,$B$5,'Registo de horário'!$U$7:$U$106,"&lt;&gt;")),0))</f>
        <v/>
      </c>
    </row>
    <row r="46">
      <c r="A46" s="37">
        <f>IF(ROW()-15&lt;=DAY(EOMONTH($B$4,0)),$B$4+ROW()-16,"")</f>
        <v/>
      </c>
      <c r="B46" s="38">
        <f>IF($A46="","",IFERROR(IF($B$5="Todos",SUMIFS('Registo de horário'!$K$7:$K$106,'Registo de horário'!$A$7:$A$106,$A46,'Registo de horário'!$F$7:$F$106,"Sim"),SUMIFS('Registo de horário'!$K$7:$K$106,'Registo de horário'!$A$7:$A$106,$A46,'Registo de horário'!$B$7:$B$106,$B$5,'Registo de horário'!$F$7:$F$106,"Sim")),0))</f>
        <v/>
      </c>
      <c r="C46" s="38">
        <f>IF($A46="","",IFERROR(IF($B$5="Todos",SUMIFS('Registo de horário'!$P$7:$P$106,'Registo de horário'!$A$7:$A$106,$A46,'Registo de horário'!$F$7:$F$106,"Sim"),SUMIFS('Registo de horário'!$P$7:$P$106,'Registo de horário'!$A$7:$A$106,$A46,'Registo de horário'!$B$7:$B$106,$B$5,'Registo de horário'!$F$7:$F$106,"Sim")),0))</f>
        <v/>
      </c>
      <c r="D46" s="38">
        <f>IF($A46="","",IFERROR($C46-$B46,0))</f>
        <v/>
      </c>
      <c r="E46" s="12">
        <f>IF($A46="","",IFERROR(IF($B$5="Todos",COUNTIFS('Registo de horário'!$A$7:$A$106,$A46,'Registo de horário'!$U$7:$U$106,"&lt;&gt;"),COUNTIFS('Registo de horário'!$A$7:$A$106,$A46,'Registo de horário'!$B$7:$B$106,$B$5,'Registo de horário'!$U$7:$U$106,"&lt;&gt;")),0))</f>
        <v/>
      </c>
    </row>
    <row r="47">
      <c r="A47">
        <f>""</f>
        <v/>
      </c>
      <c r="C47">
        <f>""</f>
        <v/>
      </c>
      <c r="D47">
        <f>""</f>
        <v/>
      </c>
      <c r="E47">
        <f>""</f>
        <v/>
      </c>
    </row>
    <row r="48">
      <c r="A48">
        <f>""</f>
        <v/>
      </c>
      <c r="C48">
        <f>""</f>
        <v/>
      </c>
      <c r="D48">
        <f>""</f>
        <v/>
      </c>
      <c r="E48">
        <f>""</f>
        <v/>
      </c>
    </row>
    <row r="49">
      <c r="A49" s="3" t="inlineStr">
        <is>
          <t>Controlo final dos totais</t>
        </is>
      </c>
      <c r="B49" s="16" t="n"/>
      <c r="C49">
        <f>""</f>
        <v/>
      </c>
      <c r="D49">
        <f>""</f>
        <v/>
      </c>
      <c r="E49">
        <f>""</f>
        <v/>
      </c>
    </row>
    <row r="50">
      <c r="A50" s="17" t="inlineStr">
        <is>
          <t>Saldo calculado no painel</t>
        </is>
      </c>
      <c r="B50" s="36">
        <f>IFERROR($E$7-$B$7,0)</f>
        <v/>
      </c>
      <c r="C50">
        <f>""</f>
        <v/>
      </c>
      <c r="D50">
        <f>""</f>
        <v/>
      </c>
      <c r="E50">
        <f>""</f>
        <v/>
      </c>
    </row>
    <row r="51">
      <c r="A51" s="17" t="inlineStr">
        <is>
          <t>Saldo somado por dia</t>
        </is>
      </c>
      <c r="B51" s="36">
        <f>IFERROR(SUM($D$16:$D$46),0)</f>
        <v/>
      </c>
      <c r="C51">
        <f>""</f>
        <v/>
      </c>
      <c r="D51">
        <f>""</f>
        <v/>
      </c>
      <c r="E51">
        <f>""</f>
        <v/>
      </c>
    </row>
    <row r="52">
      <c r="A52" s="17" t="inlineStr">
        <is>
          <t>Verificação</t>
        </is>
      </c>
      <c r="B52" s="18">
        <f>IFERROR(IF(ROUND($B$50,8)=ROUND($B$51,8),"OK","Verificar filtros ou registos"),"Verificar")</f>
        <v/>
      </c>
      <c r="C52">
        <f>""</f>
        <v/>
      </c>
      <c r="D52">
        <f>""</f>
        <v/>
      </c>
      <c r="E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</row>
  </sheetData>
  <mergeCells count="1">
    <mergeCell ref="A1:I1"/>
  </mergeCells>
  <conditionalFormatting sqref="B52">
    <cfRule type="expression" priority="1" dxfId="0">
      <formula>$B$52="OK"</formula>
    </cfRule>
    <cfRule type="expression" priority="2" dxfId="1">
      <formula>$B$52&lt;&gt;"OK"</formula>
    </cfRule>
  </conditionalFormatting>
  <dataValidations count="2">
    <dataValidation sqref="B4" showErrorMessage="1" showInputMessage="1" allowBlank="0" errorTitle="Mês inválido" error="Introduza o primeiro dia de um mês." type="custom">
      <formula1>=AND(ISNUMBER(B4),DAY(B4)=1)</formula1>
    </dataValidation>
    <dataValidation sqref="B5" showErrorMessage="1" showInputMessage="1" allowBlank="0" errorTitle="Colaborador inválido" error="Seleccione um colaborador da lista ou a opção Todos." type="list">
      <formula1>='Parâmetros'!$H$4:$H$101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2" customWidth="1" min="3" max="3"/>
    <col width="25" customWidth="1" min="4" max="4"/>
    <col width="17" customWidth="1" min="5" max="5"/>
    <col width="16" customWidth="1" min="6" max="6"/>
    <col width="15" customWidth="1" min="7" max="7"/>
    <col width="21" customWidth="1" min="8" max="8"/>
    <col width="19" customWidth="1" min="9" max="9"/>
    <col width="15" customWidth="1" min="10" max="10"/>
    <col width="16" customWidth="1" min="11" max="11"/>
    <col width="15" customWidth="1" min="12" max="12"/>
    <col width="21" customWidth="1" min="13" max="13"/>
    <col width="19" customWidth="1" min="14" max="14"/>
    <col width="15" customWidth="1" min="15" max="15"/>
    <col width="16" customWidth="1" min="16" max="16"/>
    <col width="13" customWidth="1" min="17" max="17"/>
    <col width="22" customWidth="1" min="18" max="18"/>
    <col width="34" customWidth="1" min="19" max="19"/>
    <col width="28" customWidth="1" min="20" max="20"/>
    <col width="38" customWidth="1" min="21" max="21"/>
  </cols>
  <sheetData>
    <row r="1" ht="28" customHeight="1">
      <c r="A1" s="1" t="inlineStr">
        <is>
          <t>Registo de horário de trabalho</t>
        </is>
      </c>
    </row>
    <row r="2" ht="21" customHeight="1">
      <c r="A2" s="19" t="inlineStr">
        <is>
          <t>Preencher apenas as células amarelas. As colunas cinzentas são calculadas automaticamente.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</row>
    <row r="3" ht="21" customHeight="1">
      <c r="A3" s="19" t="inlineStr">
        <is>
          <t>Para turnos que terminem no dia seguinte, indique a data de início do turno e introduza as horas normalmente.</t>
        </is>
      </c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  <c r="U3" s="19" t="n"/>
    </row>
    <row r="6" ht="34" customHeight="1">
      <c r="A6" s="20" t="inlineStr">
        <is>
          <t>Data</t>
        </is>
      </c>
      <c r="B6" s="20" t="inlineStr">
        <is>
          <t>Colaborador</t>
        </is>
      </c>
      <c r="C6" s="20" t="inlineStr">
        <is>
          <t>N.º de turno</t>
        </is>
      </c>
      <c r="D6" s="20" t="inlineStr">
        <is>
          <t>Projeto / centro de custo</t>
        </is>
      </c>
      <c r="E6" s="20" t="inlineStr">
        <is>
          <t>Tipo de registo</t>
        </is>
      </c>
      <c r="F6" s="20" t="inlineStr">
        <is>
          <t>Conta para horas</t>
        </is>
      </c>
      <c r="G6" s="20" t="inlineStr">
        <is>
          <t>Entrada prevista</t>
        </is>
      </c>
      <c r="H6" s="20" t="inlineStr">
        <is>
          <t>Início da pausa previsto</t>
        </is>
      </c>
      <c r="I6" s="20" t="inlineStr">
        <is>
          <t>Fim da pausa previsto</t>
        </is>
      </c>
      <c r="J6" s="20" t="inlineStr">
        <is>
          <t>Saída prevista</t>
        </is>
      </c>
      <c r="K6" s="20" t="inlineStr">
        <is>
          <t>Horas previstas</t>
        </is>
      </c>
      <c r="L6" s="20" t="inlineStr">
        <is>
          <t>Entrada efetiva</t>
        </is>
      </c>
      <c r="M6" s="20" t="inlineStr">
        <is>
          <t>Início da pausa efetiva</t>
        </is>
      </c>
      <c r="N6" s="20" t="inlineStr">
        <is>
          <t>Fim da pausa efetiva</t>
        </is>
      </c>
      <c r="O6" s="20" t="inlineStr">
        <is>
          <t>Saída efetiva</t>
        </is>
      </c>
      <c r="P6" s="20" t="inlineStr">
        <is>
          <t>Horas efetivas</t>
        </is>
      </c>
      <c r="Q6" s="20" t="inlineStr">
        <is>
          <t>Saldo</t>
        </is>
      </c>
      <c r="R6" s="20" t="inlineStr">
        <is>
          <t>Situação</t>
        </is>
      </c>
      <c r="S6" s="20" t="inlineStr">
        <is>
          <t>Observações</t>
        </is>
      </c>
      <c r="T6" s="20" t="inlineStr">
        <is>
          <t>Chave de controlo</t>
        </is>
      </c>
      <c r="U6" s="20" t="inlineStr">
        <is>
          <t>Alerta</t>
        </is>
      </c>
    </row>
    <row r="7">
      <c r="A7" s="35" t="n">
        <v>46147</v>
      </c>
      <c r="B7" s="5" t="inlineStr">
        <is>
          <t>Ana Martins</t>
        </is>
      </c>
      <c r="C7" s="21" t="n">
        <v>1</v>
      </c>
      <c r="D7" s="5" t="inlineStr">
        <is>
          <t>Cliente Atlântico</t>
        </is>
      </c>
      <c r="E7" s="5" t="inlineStr">
        <is>
          <t>Trabalho</t>
        </is>
      </c>
      <c r="F7" s="5" t="inlineStr">
        <is>
          <t>Sim</t>
        </is>
      </c>
      <c r="G7" s="41" t="n">
        <v>0.375</v>
      </c>
      <c r="H7" s="41" t="n">
        <v>0.5416666666666666</v>
      </c>
      <c r="I7" s="41" t="n">
        <v>0.5833333333333334</v>
      </c>
      <c r="J7" s="41" t="n">
        <v>0.75</v>
      </c>
      <c r="K7" s="42">
        <f>IF($A7="","",IF($F7&lt;&gt;"Sim","",IF(OR($G7="",$J7=""),"",IFERROR(MOD($J7-$G7,1)-IF(AND($H7&lt;&gt;"",$I7&lt;&gt;""),MOD($I7-$H7,1),0),""))))</f>
        <v/>
      </c>
      <c r="L7" s="41" t="n">
        <v>0.3756944444444444</v>
      </c>
      <c r="M7" s="41" t="n">
        <v>0.5416666666666666</v>
      </c>
      <c r="N7" s="41" t="n">
        <v>0.5840277777777778</v>
      </c>
      <c r="O7" s="41" t="n">
        <v>0.7527777777777778</v>
      </c>
      <c r="P7" s="42">
        <f>IF($A7="","",IF($F7&lt;&gt;"Sim","",IF(OR($L7="",$O7=""),"",IFERROR(MOD($O7-$L7,1)-IF(AND($M7&lt;&gt;"",$N7&lt;&gt;""),MOD($N7-$M7,1),0),""))))</f>
        <v/>
      </c>
      <c r="Q7" s="42">
        <f>IF(OR($K7="",$P7=""),"",IFERROR($P7-$K7,""))</f>
        <v/>
      </c>
      <c r="R7" s="24">
        <f>IF($A7="","",IF(OR($B7="",$C7="",$E7="",$F7=""),"Incompleto",IF($F7="Não","Sem apuramento",IF(OR($G7="",$J7=""),"Falta previsto",IF(OR($L7="",$O7=""),"Falta efetivo",IF(OR(AND($H7&lt;&gt;"",$I7=""),AND($M7&lt;&gt;"",$N7="")),"Pausa incompleta",IF($Q7=0,"Conforme planeado",IF($Q7&gt;0,"Acima do previsto","Abaixo do previsto"))))))))</f>
        <v/>
      </c>
      <c r="S7" s="25" t="inlineStr">
        <is>
          <t>Atendimento remoto</t>
        </is>
      </c>
      <c r="T7" s="26">
        <f>IF(OR($A7="",$B7="",$C7=""),"",TEXT($A7,"yyyymmdd")&amp;"|"&amp;$B7&amp;"|"&amp;$C7)</f>
        <v/>
      </c>
      <c r="U7" s="24">
        <f>IF($A7="","",IF(OR($B7="",$C7="",$E7="",$F7=""),"Preenchimento obrigatório em falta",IF(COUNTIFS($A$7:$A$106,$A7,$B$7:$B$106,$B7,$C$7:$C$106,$C7)&gt;1,"Duplicado: data, colaborador e turno",IF($F7="Sim",IF(OR($G7="",$J7=""),"Falta horário previsto",IF(OR($L7="",$O7=""),"Falta horário efetivo",IF(AND($H7&lt;&gt;"",$I7=""),"Pausa prevista incompleta",IF(AND($M7&lt;&gt;"",$N7=""),"Pausa efetiva incompleta",IF(AND($K7&lt;&gt;"",$K7&lt;=0),"Duração prevista não positiva",IF(AND($P7&lt;&gt;"",$P7&lt;=0),"Duração efetiva não positiva","")))))),IF(OR($G7&lt;&gt;"",$H7&lt;&gt;"",$I7&lt;&gt;"",$J7&lt;&gt;"",$L7&lt;&gt;"",$M7&lt;&gt;"",$N7&lt;&gt;"",$O7&lt;&gt;""),"Tempos introduzidos num registo sem apuramento","")))))</f>
        <v/>
      </c>
    </row>
    <row r="8">
      <c r="A8" s="35" t="n">
        <v>46148</v>
      </c>
      <c r="B8" s="5" t="inlineStr">
        <is>
          <t>Ana Martins</t>
        </is>
      </c>
      <c r="C8" s="21" t="n">
        <v>1</v>
      </c>
      <c r="D8" s="5" t="inlineStr">
        <is>
          <t>Cliente Atlântico</t>
        </is>
      </c>
      <c r="E8" s="5" t="inlineStr">
        <is>
          <t>Trabalho</t>
        </is>
      </c>
      <c r="F8" s="5" t="inlineStr">
        <is>
          <t>Sim</t>
        </is>
      </c>
      <c r="G8" s="41" t="n">
        <v>0.375</v>
      </c>
      <c r="H8" s="41" t="n">
        <v>0.5416666666666666</v>
      </c>
      <c r="I8" s="41" t="n">
        <v>0.5833333333333334</v>
      </c>
      <c r="J8" s="41" t="n">
        <v>0.75</v>
      </c>
      <c r="K8" s="42">
        <f>IF($A8="","",IF($F8&lt;&gt;"Sim","",IF(OR($G8="",$J8=""),"",IFERROR(MOD($J8-$G8,1)-IF(AND($H8&lt;&gt;"",$I8&lt;&gt;""),MOD($I8-$H8,1),0),""))))</f>
        <v/>
      </c>
      <c r="L8" s="41" t="n">
        <v>0.375</v>
      </c>
      <c r="M8" s="41" t="n">
        <v>0.5416666666666666</v>
      </c>
      <c r="N8" s="41" t="n">
        <v>0.5833333333333334</v>
      </c>
      <c r="O8" s="41" t="n">
        <v>0.75</v>
      </c>
      <c r="P8" s="42">
        <f>IF($A8="","",IF($F8&lt;&gt;"Sim","",IF(OR($L8="",$O8=""),"",IFERROR(MOD($O8-$L8,1)-IF(AND($M8&lt;&gt;"",$N8&lt;&gt;""),MOD($N8-$M8,1),0),""))))</f>
        <v/>
      </c>
      <c r="Q8" s="42">
        <f>IF(OR($K8="",$P8=""),"",IFERROR($P8-$K8,""))</f>
        <v/>
      </c>
      <c r="R8" s="24">
        <f>IF($A8="","",IF(OR($B8="",$C8="",$E8="",$F8=""),"Incompleto",IF($F8="Não","Sem apuramento",IF(OR($G8="",$J8=""),"Falta previsto",IF(OR($L8="",$O8=""),"Falta efetivo",IF(OR(AND($H8&lt;&gt;"",$I8=""),AND($M8&lt;&gt;"",$N8="")),"Pausa incompleta",IF($Q8=0,"Conforme planeado",IF($Q8&gt;0,"Acima do previsto","Abaixo do previsto"))))))))</f>
        <v/>
      </c>
      <c r="S8" s="25" t="inlineStr">
        <is>
          <t>Registo concluído</t>
        </is>
      </c>
      <c r="T8" s="26">
        <f>IF(OR($A8="",$B8="",$C8=""),"",TEXT($A8,"yyyymmdd")&amp;"|"&amp;$B8&amp;"|"&amp;$C8)</f>
        <v/>
      </c>
      <c r="U8" s="24">
        <f>IF($A8="","",IF(OR($B8="",$C8="",$E8="",$F8=""),"Preenchimento obrigatório em falta",IF(COUNTIFS($A$7:$A$106,$A8,$B$7:$B$106,$B8,$C$7:$C$106,$C8)&gt;1,"Duplicado: data, colaborador e turno",IF($F8="Sim",IF(OR($G8="",$J8=""),"Falta horário previsto",IF(OR($L8="",$O8=""),"Falta horário efetivo",IF(AND($H8&lt;&gt;"",$I8=""),"Pausa prevista incompleta",IF(AND($M8&lt;&gt;"",$N8=""),"Pausa efetiva incompleta",IF(AND($K8&lt;&gt;"",$K8&lt;=0),"Duração prevista não positiva",IF(AND($P8&lt;&gt;"",$P8&lt;=0),"Duração efetiva não positiva","")))))),IF(OR($G8&lt;&gt;"",$H8&lt;&gt;"",$I8&lt;&gt;"",$J8&lt;&gt;"",$L8&lt;&gt;"",$M8&lt;&gt;"",$N8&lt;&gt;"",$O8&lt;&gt;""),"Tempos introduzidos num registo sem apuramento","")))))</f>
        <v/>
      </c>
    </row>
    <row r="9">
      <c r="A9" s="35" t="n">
        <v>46149</v>
      </c>
      <c r="B9" s="5" t="inlineStr">
        <is>
          <t>Ana Martins</t>
        </is>
      </c>
      <c r="C9" s="21" t="n">
        <v>1</v>
      </c>
      <c r="D9" s="5" t="inlineStr">
        <is>
          <t>Projeto Digital</t>
        </is>
      </c>
      <c r="E9" s="5" t="inlineStr">
        <is>
          <t>Trabalho</t>
        </is>
      </c>
      <c r="F9" s="5" t="inlineStr">
        <is>
          <t>Sim</t>
        </is>
      </c>
      <c r="G9" s="41" t="n">
        <v>0.375</v>
      </c>
      <c r="H9" s="41" t="n">
        <v>0.5416666666666666</v>
      </c>
      <c r="I9" s="41" t="n">
        <v>0.5833333333333334</v>
      </c>
      <c r="J9" s="41" t="n">
        <v>0.75</v>
      </c>
      <c r="K9" s="42">
        <f>IF($A9="","",IF($F9&lt;&gt;"Sim","",IF(OR($G9="",$J9=""),"",IFERROR(MOD($J9-$G9,1)-IF(AND($H9&lt;&gt;"",$I9&lt;&gt;""),MOD($I9-$H9,1),0),""))))</f>
        <v/>
      </c>
      <c r="L9" s="41" t="n">
        <v>0.375</v>
      </c>
      <c r="M9" s="41" t="n">
        <v>0.5451388888888888</v>
      </c>
      <c r="N9" s="41" t="n">
        <v>0.5902777777777778</v>
      </c>
      <c r="O9" s="41" t="n">
        <v>0.7291666666666666</v>
      </c>
      <c r="P9" s="42">
        <f>IF($A9="","",IF($F9&lt;&gt;"Sim","",IF(OR($L9="",$O9=""),"",IFERROR(MOD($O9-$L9,1)-IF(AND($M9&lt;&gt;"",$N9&lt;&gt;""),MOD($N9-$M9,1),0),""))))</f>
        <v/>
      </c>
      <c r="Q9" s="42">
        <f>IF(OR($K9="",$P9=""),"",IFERROR($P9-$K9,""))</f>
        <v/>
      </c>
      <c r="R9" s="24">
        <f>IF($A9="","",IF(OR($B9="",$C9="",$E9="",$F9=""),"Incompleto",IF($F9="Não","Sem apuramento",IF(OR($G9="",$J9=""),"Falta previsto",IF(OR($L9="",$O9=""),"Falta efetivo",IF(OR(AND($H9&lt;&gt;"",$I9=""),AND($M9&lt;&gt;"",$N9="")),"Pausa incompleta",IF($Q9=0,"Conforme planeado",IF($Q9&gt;0,"Acima do previsto","Abaixo do previsto"))))))))</f>
        <v/>
      </c>
      <c r="S9" s="25" t="inlineStr">
        <is>
          <t>Saída antecipada registada</t>
        </is>
      </c>
      <c r="T9" s="26">
        <f>IF(OR($A9="",$B9="",$C9=""),"",TEXT($A9,"yyyymmdd")&amp;"|"&amp;$B9&amp;"|"&amp;$C9)</f>
        <v/>
      </c>
      <c r="U9" s="24">
        <f>IF($A9="","",IF(OR($B9="",$C9="",$E9="",$F9=""),"Preenchimento obrigatório em falta",IF(COUNTIFS($A$7:$A$106,$A9,$B$7:$B$106,$B9,$C$7:$C$106,$C9)&gt;1,"Duplicado: data, colaborador e turno",IF($F9="Sim",IF(OR($G9="",$J9=""),"Falta horário previsto",IF(OR($L9="",$O9=""),"Falta horário efetivo",IF(AND($H9&lt;&gt;"",$I9=""),"Pausa prevista incompleta",IF(AND($M9&lt;&gt;"",$N9=""),"Pausa efetiva incompleta",IF(AND($K9&lt;&gt;"",$K9&lt;=0),"Duração prevista não positiva",IF(AND($P9&lt;&gt;"",$P9&lt;=0),"Duração efetiva não positiva","")))))),IF(OR($G9&lt;&gt;"",$H9&lt;&gt;"",$I9&lt;&gt;"",$J9&lt;&gt;"",$L9&lt;&gt;"",$M9&lt;&gt;"",$N9&lt;&gt;"",$O9&lt;&gt;""),"Tempos introduzidos num registo sem apuramento","")))))</f>
        <v/>
      </c>
    </row>
    <row r="10">
      <c r="A10" s="35" t="n">
        <v>46150</v>
      </c>
      <c r="B10" s="5" t="inlineStr">
        <is>
          <t>Bruno Lopes</t>
        </is>
      </c>
      <c r="C10" s="21" t="n">
        <v>1</v>
      </c>
      <c r="D10" s="5" t="inlineStr">
        <is>
          <t>Operações</t>
        </is>
      </c>
      <c r="E10" s="5" t="inlineStr">
        <is>
          <t>Trabalho</t>
        </is>
      </c>
      <c r="F10" s="5" t="inlineStr">
        <is>
          <t>Sim</t>
        </is>
      </c>
      <c r="G10" s="41" t="n">
        <v>0.3541666666666667</v>
      </c>
      <c r="H10" s="41" t="n">
        <v>0.5208333333333334</v>
      </c>
      <c r="I10" s="41" t="n">
        <v>0.5520833333333334</v>
      </c>
      <c r="J10" s="41" t="n">
        <v>0.71875</v>
      </c>
      <c r="K10" s="42">
        <f>IF($A10="","",IF($F10&lt;&gt;"Sim","",IF(OR($G10="",$J10=""),"",IFERROR(MOD($J10-$G10,1)-IF(AND($H10&lt;&gt;"",$I10&lt;&gt;""),MOD($I10-$H10,1),0),""))))</f>
        <v/>
      </c>
      <c r="L10" s="41" t="n">
        <v>0.3527777777777778</v>
      </c>
      <c r="M10" s="41" t="n">
        <v>0.5208333333333334</v>
      </c>
      <c r="N10" s="41" t="n">
        <v>0.5541666666666667</v>
      </c>
      <c r="O10" s="41" t="n">
        <v>0.7201388888888889</v>
      </c>
      <c r="P10" s="42">
        <f>IF($A10="","",IF($F10&lt;&gt;"Sim","",IF(OR($L10="",$O10=""),"",IFERROR(MOD($O10-$L10,1)-IF(AND($M10&lt;&gt;"",$N10&lt;&gt;""),MOD($N10-$M10,1),0),""))))</f>
        <v/>
      </c>
      <c r="Q10" s="42">
        <f>IF(OR($K10="",$P10=""),"",IFERROR($P10-$K10,""))</f>
        <v/>
      </c>
      <c r="R10" s="24">
        <f>IF($A10="","",IF(OR($B10="",$C10="",$E10="",$F10=""),"Incompleto",IF($F10="Não","Sem apuramento",IF(OR($G10="",$J10=""),"Falta previsto",IF(OR($L10="",$O10=""),"Falta efetivo",IF(OR(AND($H10&lt;&gt;"",$I10=""),AND($M10&lt;&gt;"",$N10="")),"Pausa incompleta",IF($Q10=0,"Conforme planeado",IF($Q10&gt;0,"Acima do previsto","Abaixo do previsto"))))))))</f>
        <v/>
      </c>
      <c r="S10" s="25" t="inlineStr">
        <is>
          <t>Turno de operações</t>
        </is>
      </c>
      <c r="T10" s="26">
        <f>IF(OR($A10="",$B10="",$C10=""),"",TEXT($A10,"yyyymmdd")&amp;"|"&amp;$B10&amp;"|"&amp;$C10)</f>
        <v/>
      </c>
      <c r="U10" s="24">
        <f>IF($A10="","",IF(OR($B10="",$C10="",$E10="",$F10=""),"Preenchimento obrigatório em falta",IF(COUNTIFS($A$7:$A$106,$A10,$B$7:$B$106,$B10,$C$7:$C$106,$C10)&gt;1,"Duplicado: data, colaborador e turno",IF($F10="Sim",IF(OR($G10="",$J10=""),"Falta horário previsto",IF(OR($L10="",$O10=""),"Falta horário efetivo",IF(AND($H10&lt;&gt;"",$I10=""),"Pausa prevista incompleta",IF(AND($M10&lt;&gt;"",$N10=""),"Pausa efetiva incompleta",IF(AND($K10&lt;&gt;"",$K10&lt;=0),"Duração prevista não positiva",IF(AND($P10&lt;&gt;"",$P10&lt;=0),"Duração efetiva não positiva","")))))),IF(OR($G10&lt;&gt;"",$H10&lt;&gt;"",$I10&lt;&gt;"",$J10&lt;&gt;"",$L10&lt;&gt;"",$M10&lt;&gt;"",$N10&lt;&gt;"",$O10&lt;&gt;""),"Tempos introduzidos num registo sem apuramento","")))))</f>
        <v/>
      </c>
    </row>
    <row r="11">
      <c r="A11" s="35" t="n">
        <v>46151</v>
      </c>
      <c r="B11" s="5" t="inlineStr">
        <is>
          <t>Bruno Lopes</t>
        </is>
      </c>
      <c r="C11" s="21" t="n">
        <v>1</v>
      </c>
      <c r="D11" s="5" t="inlineStr">
        <is>
          <t>Formação interna</t>
        </is>
      </c>
      <c r="E11" s="5" t="inlineStr">
        <is>
          <t>Formação</t>
        </is>
      </c>
      <c r="F11" s="5" t="inlineStr">
        <is>
          <t>Sim</t>
        </is>
      </c>
      <c r="G11" s="41" t="n">
        <v>0.375</v>
      </c>
      <c r="H11" s="41" t="n">
        <v>0.5208333333333334</v>
      </c>
      <c r="I11" s="41" t="n">
        <v>0.5625</v>
      </c>
      <c r="J11" s="41" t="n">
        <v>0.7083333333333334</v>
      </c>
      <c r="K11" s="42">
        <f>IF($A11="","",IF($F11&lt;&gt;"Sim","",IF(OR($G11="",$J11=""),"",IFERROR(MOD($J11-$G11,1)-IF(AND($H11&lt;&gt;"",$I11&lt;&gt;""),MOD($I11-$H11,1),0),""))))</f>
        <v/>
      </c>
      <c r="L11" s="41" t="n">
        <v>0.375</v>
      </c>
      <c r="M11" s="41" t="n">
        <v>0.5208333333333334</v>
      </c>
      <c r="N11" s="41" t="n">
        <v>0.5625</v>
      </c>
      <c r="O11" s="41" t="n">
        <v>0.7083333333333334</v>
      </c>
      <c r="P11" s="42">
        <f>IF($A11="","",IF($F11&lt;&gt;"Sim","",IF(OR($L11="",$O11=""),"",IFERROR(MOD($O11-$L11,1)-IF(AND($M11&lt;&gt;"",$N11&lt;&gt;""),MOD($N11-$M11,1),0),""))))</f>
        <v/>
      </c>
      <c r="Q11" s="42">
        <f>IF(OR($K11="",$P11=""),"",IFERROR($P11-$K11,""))</f>
        <v/>
      </c>
      <c r="R11" s="24">
        <f>IF($A11="","",IF(OR($B11="",$C11="",$E11="",$F11=""),"Incompleto",IF($F11="Não","Sem apuramento",IF(OR($G11="",$J11=""),"Falta previsto",IF(OR($L11="",$O11=""),"Falta efetivo",IF(OR(AND($H11&lt;&gt;"",$I11=""),AND($M11&lt;&gt;"",$N11="")),"Pausa incompleta",IF($Q11=0,"Conforme planeado",IF($Q11&gt;0,"Acima do previsto","Abaixo do previsto"))))))))</f>
        <v/>
      </c>
      <c r="S11" s="25" t="inlineStr">
        <is>
          <t>Sessão interna</t>
        </is>
      </c>
      <c r="T11" s="26">
        <f>IF(OR($A11="",$B11="",$C11=""),"",TEXT($A11,"yyyymmdd")&amp;"|"&amp;$B11&amp;"|"&amp;$C11)</f>
        <v/>
      </c>
      <c r="U11" s="24">
        <f>IF($A11="","",IF(OR($B11="",$C11="",$E11="",$F11=""),"Preenchimento obrigatório em falta",IF(COUNTIFS($A$7:$A$106,$A11,$B$7:$B$106,$B11,$C$7:$C$106,$C11)&gt;1,"Duplicado: data, colaborador e turno",IF($F11="Sim",IF(OR($G11="",$J11=""),"Falta horário previsto",IF(OR($L11="",$O11=""),"Falta horário efetivo",IF(AND($H11&lt;&gt;"",$I11=""),"Pausa prevista incompleta",IF(AND($M11&lt;&gt;"",$N11=""),"Pausa efetiva incompleta",IF(AND($K11&lt;&gt;"",$K11&lt;=0),"Duração prevista não positiva",IF(AND($P11&lt;&gt;"",$P11&lt;=0),"Duração efetiva não positiva","")))))),IF(OR($G11&lt;&gt;"",$H11&lt;&gt;"",$I11&lt;&gt;"",$J11&lt;&gt;"",$L11&lt;&gt;"",$M11&lt;&gt;"",$N11&lt;&gt;"",$O11&lt;&gt;""),"Tempos introduzidos num registo sem apuramento","")))))</f>
        <v/>
      </c>
    </row>
    <row r="12">
      <c r="A12" s="35" t="n">
        <v>46154</v>
      </c>
      <c r="B12" s="5" t="inlineStr">
        <is>
          <t>Carla Mendes</t>
        </is>
      </c>
      <c r="C12" s="21" t="n">
        <v>1</v>
      </c>
      <c r="D12" s="5" t="inlineStr">
        <is>
          <t>Geral</t>
        </is>
      </c>
      <c r="E12" s="5" t="inlineStr">
        <is>
          <t>Férias</t>
        </is>
      </c>
      <c r="F12" s="5" t="inlineStr">
        <is>
          <t>Não</t>
        </is>
      </c>
      <c r="G12" s="41" t="n"/>
      <c r="H12" s="41" t="n"/>
      <c r="I12" s="41" t="n"/>
      <c r="J12" s="41" t="n"/>
      <c r="K12" s="42">
        <f>IF($A12="","",IF($F12&lt;&gt;"Sim","",IF(OR($G12="",$J12=""),"",IFERROR(MOD($J12-$G12,1)-IF(AND($H12&lt;&gt;"",$I12&lt;&gt;""),MOD($I12-$H12,1),0),""))))</f>
        <v/>
      </c>
      <c r="L12" s="41" t="n"/>
      <c r="M12" s="41" t="n"/>
      <c r="N12" s="41" t="n"/>
      <c r="O12" s="41" t="n"/>
      <c r="P12" s="42">
        <f>IF($A12="","",IF($F12&lt;&gt;"Sim","",IF(OR($L12="",$O12=""),"",IFERROR(MOD($O12-$L12,1)-IF(AND($M12&lt;&gt;"",$N12&lt;&gt;""),MOD($N12-$M12,1),0),""))))</f>
        <v/>
      </c>
      <c r="Q12" s="42">
        <f>IF(OR($K12="",$P12=""),"",IFERROR($P12-$K12,""))</f>
        <v/>
      </c>
      <c r="R12" s="24">
        <f>IF($A12="","",IF(OR($B12="",$C12="",$E12="",$F12=""),"Incompleto",IF($F12="Não","Sem apuramento",IF(OR($G12="",$J12=""),"Falta previsto",IF(OR($L12="",$O12=""),"Falta efetivo",IF(OR(AND($H12&lt;&gt;"",$I12=""),AND($M12&lt;&gt;"",$N12="")),"Pausa incompleta",IF($Q12=0,"Conforme planeado",IF($Q12&gt;0,"Acima do previsto","Abaixo do previsto"))))))))</f>
        <v/>
      </c>
      <c r="S12" s="25" t="inlineStr">
        <is>
          <t>Registo de referência</t>
        </is>
      </c>
      <c r="T12" s="26">
        <f>IF(OR($A12="",$B12="",$C12=""),"",TEXT($A12,"yyyymmdd")&amp;"|"&amp;$B12&amp;"|"&amp;$C12)</f>
        <v/>
      </c>
      <c r="U12" s="24">
        <f>IF($A12="","",IF(OR($B12="",$C12="",$E12="",$F12=""),"Preenchimento obrigatório em falta",IF(COUNTIFS($A$7:$A$106,$A12,$B$7:$B$106,$B12,$C$7:$C$106,$C12)&gt;1,"Duplicado: data, colaborador e turno",IF($F12="Sim",IF(OR($G12="",$J12=""),"Falta horário previsto",IF(OR($L12="",$O12=""),"Falta horário efetivo",IF(AND($H12&lt;&gt;"",$I12=""),"Pausa prevista incompleta",IF(AND($M12&lt;&gt;"",$N12=""),"Pausa efetiva incompleta",IF(AND($K12&lt;&gt;"",$K12&lt;=0),"Duração prevista não positiva",IF(AND($P12&lt;&gt;"",$P12&lt;=0),"Duração efetiva não positiva","")))))),IF(OR($G12&lt;&gt;"",$H12&lt;&gt;"",$I12&lt;&gt;"",$J12&lt;&gt;"",$L12&lt;&gt;"",$M12&lt;&gt;"",$N12&lt;&gt;"",$O12&lt;&gt;""),"Tempos introduzidos num registo sem apuramento","")))))</f>
        <v/>
      </c>
    </row>
    <row r="13">
      <c r="A13" s="35" t="n">
        <v>46155</v>
      </c>
      <c r="B13" s="5" t="inlineStr">
        <is>
          <t>Carla Mendes</t>
        </is>
      </c>
      <c r="C13" s="21" t="n">
        <v>1</v>
      </c>
      <c r="D13" s="5" t="inlineStr">
        <is>
          <t>Cliente Atlântico</t>
        </is>
      </c>
      <c r="E13" s="5" t="inlineStr">
        <is>
          <t>Trabalho</t>
        </is>
      </c>
      <c r="F13" s="5" t="inlineStr">
        <is>
          <t>Sim</t>
        </is>
      </c>
      <c r="G13" s="41" t="n">
        <v>0.4166666666666667</v>
      </c>
      <c r="H13" s="41" t="n">
        <v>0.5416666666666666</v>
      </c>
      <c r="I13" s="41" t="n">
        <v>0.5833333333333334</v>
      </c>
      <c r="J13" s="41" t="n">
        <v>0.7916666666666666</v>
      </c>
      <c r="K13" s="42">
        <f>IF($A13="","",IF($F13&lt;&gt;"Sim","",IF(OR($G13="",$J13=""),"",IFERROR(MOD($J13-$G13,1)-IF(AND($H13&lt;&gt;"",$I13&lt;&gt;""),MOD($I13-$H13,1),0),""))))</f>
        <v/>
      </c>
      <c r="L13" s="41" t="n">
        <v>0.4166666666666667</v>
      </c>
      <c r="M13" s="41" t="n">
        <v>0.5416666666666666</v>
      </c>
      <c r="N13" s="41" t="n">
        <v>0.5833333333333334</v>
      </c>
      <c r="O13" s="41" t="n">
        <v>0.8020833333333334</v>
      </c>
      <c r="P13" s="42">
        <f>IF($A13="","",IF($F13&lt;&gt;"Sim","",IF(OR($L13="",$O13=""),"",IFERROR(MOD($O13-$L13,1)-IF(AND($M13&lt;&gt;"",$N13&lt;&gt;""),MOD($N13-$M13,1),0),""))))</f>
        <v/>
      </c>
      <c r="Q13" s="42">
        <f>IF(OR($K13="",$P13=""),"",IFERROR($P13-$K13,""))</f>
        <v/>
      </c>
      <c r="R13" s="24">
        <f>IF($A13="","",IF(OR($B13="",$C13="",$E13="",$F13=""),"Incompleto",IF($F13="Não","Sem apuramento",IF(OR($G13="",$J13=""),"Falta previsto",IF(OR($L13="",$O13=""),"Falta efetivo",IF(OR(AND($H13&lt;&gt;"",$I13=""),AND($M13&lt;&gt;"",$N13="")),"Pausa incompleta",IF($Q13=0,"Conforme planeado",IF($Q13&gt;0,"Acima do previsto","Abaixo do previsto"))))))))</f>
        <v/>
      </c>
      <c r="S13" s="25" t="inlineStr">
        <is>
          <t>Apoio a cliente</t>
        </is>
      </c>
      <c r="T13" s="26">
        <f>IF(OR($A13="",$B13="",$C13=""),"",TEXT($A13,"yyyymmdd")&amp;"|"&amp;$B13&amp;"|"&amp;$C13)</f>
        <v/>
      </c>
      <c r="U13" s="24">
        <f>IF($A13="","",IF(OR($B13="",$C13="",$E13="",$F13=""),"Preenchimento obrigatório em falta",IF(COUNTIFS($A$7:$A$106,$A13,$B$7:$B$106,$B13,$C$7:$C$106,$C13)&gt;1,"Duplicado: data, colaborador e turno",IF($F13="Sim",IF(OR($G13="",$J13=""),"Falta horário previsto",IF(OR($L13="",$O13=""),"Falta horário efetivo",IF(AND($H13&lt;&gt;"",$I13=""),"Pausa prevista incompleta",IF(AND($M13&lt;&gt;"",$N13=""),"Pausa efetiva incompleta",IF(AND($K13&lt;&gt;"",$K13&lt;=0),"Duração prevista não positiva",IF(AND($P13&lt;&gt;"",$P13&lt;=0),"Duração efetiva não positiva","")))))),IF(OR($G13&lt;&gt;"",$H13&lt;&gt;"",$I13&lt;&gt;"",$J13&lt;&gt;"",$L13&lt;&gt;"",$M13&lt;&gt;"",$N13&lt;&gt;"",$O13&lt;&gt;""),"Tempos introduzidos num registo sem apuramento","")))))</f>
        <v/>
      </c>
    </row>
    <row r="14">
      <c r="A14" s="35" t="n">
        <v>46156</v>
      </c>
      <c r="B14" s="5" t="inlineStr">
        <is>
          <t>Diogo Silva</t>
        </is>
      </c>
      <c r="C14" s="21" t="n">
        <v>1</v>
      </c>
      <c r="D14" s="5" t="inlineStr">
        <is>
          <t>Geral</t>
        </is>
      </c>
      <c r="E14" s="5" t="inlineStr">
        <is>
          <t>Folga</t>
        </is>
      </c>
      <c r="F14" s="5" t="inlineStr">
        <is>
          <t>Não</t>
        </is>
      </c>
      <c r="G14" s="41" t="n"/>
      <c r="H14" s="41" t="n"/>
      <c r="I14" s="41" t="n"/>
      <c r="J14" s="41" t="n"/>
      <c r="K14" s="42">
        <f>IF($A14="","",IF($F14&lt;&gt;"Sim","",IF(OR($G14="",$J14=""),"",IFERROR(MOD($J14-$G14,1)-IF(AND($H14&lt;&gt;"",$I14&lt;&gt;""),MOD($I14-$H14,1),0),""))))</f>
        <v/>
      </c>
      <c r="L14" s="41" t="n"/>
      <c r="M14" s="41" t="n"/>
      <c r="N14" s="41" t="n"/>
      <c r="O14" s="41" t="n"/>
      <c r="P14" s="42">
        <f>IF($A14="","",IF($F14&lt;&gt;"Sim","",IF(OR($L14="",$O14=""),"",IFERROR(MOD($O14-$L14,1)-IF(AND($M14&lt;&gt;"",$N14&lt;&gt;""),MOD($N14-$M14,1),0),""))))</f>
        <v/>
      </c>
      <c r="Q14" s="42">
        <f>IF(OR($K14="",$P14=""),"",IFERROR($P14-$K14,""))</f>
        <v/>
      </c>
      <c r="R14" s="24">
        <f>IF($A14="","",IF(OR($B14="",$C14="",$E14="",$F14=""),"Incompleto",IF($F14="Não","Sem apuramento",IF(OR($G14="",$J14=""),"Falta previsto",IF(OR($L14="",$O14=""),"Falta efetivo",IF(OR(AND($H14&lt;&gt;"",$I14=""),AND($M14&lt;&gt;"",$N14="")),"Pausa incompleta",IF($Q14=0,"Conforme planeado",IF($Q14&gt;0,"Acima do previsto","Abaixo do previsto"))))))))</f>
        <v/>
      </c>
      <c r="S14" s="25" t="inlineStr">
        <is>
          <t>Sem apuramento de horas</t>
        </is>
      </c>
      <c r="T14" s="26">
        <f>IF(OR($A14="",$B14="",$C14=""),"",TEXT($A14,"yyyymmdd")&amp;"|"&amp;$B14&amp;"|"&amp;$C14)</f>
        <v/>
      </c>
      <c r="U14" s="24">
        <f>IF($A14="","",IF(OR($B14="",$C14="",$E14="",$F14=""),"Preenchimento obrigatório em falta",IF(COUNTIFS($A$7:$A$106,$A14,$B$7:$B$106,$B14,$C$7:$C$106,$C14)&gt;1,"Duplicado: data, colaborador e turno",IF($F14="Sim",IF(OR($G14="",$J14=""),"Falta horário previsto",IF(OR($L14="",$O14=""),"Falta horário efetivo",IF(AND($H14&lt;&gt;"",$I14=""),"Pausa prevista incompleta",IF(AND($M14&lt;&gt;"",$N14=""),"Pausa efetiva incompleta",IF(AND($K14&lt;&gt;"",$K14&lt;=0),"Duração prevista não positiva",IF(AND($P14&lt;&gt;"",$P14&lt;=0),"Duração efetiva não positiva","")))))),IF(OR($G14&lt;&gt;"",$H14&lt;&gt;"",$I14&lt;&gt;"",$J14&lt;&gt;"",$L14&lt;&gt;"",$M14&lt;&gt;"",$N14&lt;&gt;"",$O14&lt;&gt;""),"Tempos introduzidos num registo sem apuramento","")))))</f>
        <v/>
      </c>
    </row>
    <row r="15">
      <c r="A15" s="35" t="n">
        <v>46157</v>
      </c>
      <c r="B15" s="5" t="inlineStr">
        <is>
          <t>Diogo Silva</t>
        </is>
      </c>
      <c r="C15" s="21" t="n">
        <v>1</v>
      </c>
      <c r="D15" s="5" t="inlineStr">
        <is>
          <t>Operações</t>
        </is>
      </c>
      <c r="E15" s="5" t="inlineStr">
        <is>
          <t>Trabalho</t>
        </is>
      </c>
      <c r="F15" s="5" t="inlineStr">
        <is>
          <t>Sim</t>
        </is>
      </c>
      <c r="G15" s="41" t="n">
        <v>0.9166666666666666</v>
      </c>
      <c r="H15" s="41" t="n">
        <v>0.08333333333333333</v>
      </c>
      <c r="I15" s="41" t="n">
        <v>0.1041666666666667</v>
      </c>
      <c r="J15" s="41" t="n">
        <v>0.2708333333333333</v>
      </c>
      <c r="K15" s="42">
        <f>IF($A15="","",IF($F15&lt;&gt;"Sim","",IF(OR($G15="",$J15=""),"",IFERROR(MOD($J15-$G15,1)-IF(AND($H15&lt;&gt;"",$I15&lt;&gt;""),MOD($I15-$H15,1),0),""))))</f>
        <v/>
      </c>
      <c r="L15" s="41" t="n">
        <v>0.9166666666666666</v>
      </c>
      <c r="M15" s="41" t="n">
        <v>0.08680555555555555</v>
      </c>
      <c r="N15" s="41" t="n">
        <v>0.1076388888888889</v>
      </c>
      <c r="O15" s="41" t="n">
        <v>0.2708333333333333</v>
      </c>
      <c r="P15" s="42">
        <f>IF($A15="","",IF($F15&lt;&gt;"Sim","",IF(OR($L15="",$O15=""),"",IFERROR(MOD($O15-$L15,1)-IF(AND($M15&lt;&gt;"",$N15&lt;&gt;""),MOD($N15-$M15,1),0),""))))</f>
        <v/>
      </c>
      <c r="Q15" s="42">
        <f>IF(OR($K15="",$P15=""),"",IFERROR($P15-$K15,""))</f>
        <v/>
      </c>
      <c r="R15" s="24">
        <f>IF($A15="","",IF(OR($B15="",$C15="",$E15="",$F15=""),"Incompleto",IF($F15="Não","Sem apuramento",IF(OR($G15="",$J15=""),"Falta previsto",IF(OR($L15="",$O15=""),"Falta efetivo",IF(OR(AND($H15&lt;&gt;"",$I15=""),AND($M15&lt;&gt;"",$N15="")),"Pausa incompleta",IF($Q15=0,"Conforme planeado",IF($Q15&gt;0,"Acima do previsto","Abaixo do previsto"))))))))</f>
        <v/>
      </c>
      <c r="S15" s="25" t="inlineStr">
        <is>
          <t>Turno iniciado no dia anterior</t>
        </is>
      </c>
      <c r="T15" s="26">
        <f>IF(OR($A15="",$B15="",$C15=""),"",TEXT($A15,"yyyymmdd")&amp;"|"&amp;$B15&amp;"|"&amp;$C15)</f>
        <v/>
      </c>
      <c r="U15" s="24">
        <f>IF($A15="","",IF(OR($B15="",$C15="",$E15="",$F15=""),"Preenchimento obrigatório em falta",IF(COUNTIFS($A$7:$A$106,$A15,$B$7:$B$106,$B15,$C$7:$C$106,$C15)&gt;1,"Duplicado: data, colaborador e turno",IF($F15="Sim",IF(OR($G15="",$J15=""),"Falta horário previsto",IF(OR($L15="",$O15=""),"Falta horário efetivo",IF(AND($H15&lt;&gt;"",$I15=""),"Pausa prevista incompleta",IF(AND($M15&lt;&gt;"",$N15=""),"Pausa efetiva incompleta",IF(AND($K15&lt;&gt;"",$K15&lt;=0),"Duração prevista não positiva",IF(AND($P15&lt;&gt;"",$P15&lt;=0),"Duração efetiva não positiva","")))))),IF(OR($G15&lt;&gt;"",$H15&lt;&gt;"",$I15&lt;&gt;"",$J15&lt;&gt;"",$L15&lt;&gt;"",$M15&lt;&gt;"",$N15&lt;&gt;"",$O15&lt;&gt;""),"Tempos introduzidos num registo sem apuramento","")))))</f>
        <v/>
      </c>
    </row>
    <row r="16">
      <c r="A16" s="35" t="n">
        <v>46158</v>
      </c>
      <c r="B16" s="5" t="inlineStr">
        <is>
          <t>Ana Martins</t>
        </is>
      </c>
      <c r="C16" s="21" t="n">
        <v>1</v>
      </c>
      <c r="D16" s="5" t="inlineStr">
        <is>
          <t>Cliente Atlântico</t>
        </is>
      </c>
      <c r="E16" s="5" t="inlineStr">
        <is>
          <t>Trabalho</t>
        </is>
      </c>
      <c r="F16" s="5" t="inlineStr">
        <is>
          <t>Sim</t>
        </is>
      </c>
      <c r="G16" s="41" t="n">
        <v>0.375</v>
      </c>
      <c r="H16" s="41" t="n">
        <v>0.5416666666666666</v>
      </c>
      <c r="I16" s="41" t="n">
        <v>0.5833333333333334</v>
      </c>
      <c r="J16" s="41" t="n">
        <v>0.75</v>
      </c>
      <c r="K16" s="42">
        <f>IF($A16="","",IF($F16&lt;&gt;"Sim","",IF(OR($G16="",$J16=""),"",IFERROR(MOD($J16-$G16,1)-IF(AND($H16&lt;&gt;"",$I16&lt;&gt;""),MOD($I16-$H16,1),0),""))))</f>
        <v/>
      </c>
      <c r="L16" s="41" t="n">
        <v>0.375</v>
      </c>
      <c r="M16" s="41" t="n"/>
      <c r="N16" s="41" t="n"/>
      <c r="O16" s="41" t="n"/>
      <c r="P16" s="42">
        <f>IF($A16="","",IF($F16&lt;&gt;"Sim","",IF(OR($L16="",$O16=""),"",IFERROR(MOD($O16-$L16,1)-IF(AND($M16&lt;&gt;"",$N16&lt;&gt;""),MOD($N16-$M16,1),0),""))))</f>
        <v/>
      </c>
      <c r="Q16" s="42">
        <f>IF(OR($K16="",$P16=""),"",IFERROR($P16-$K16,""))</f>
        <v/>
      </c>
      <c r="R16" s="24">
        <f>IF($A16="","",IF(OR($B16="",$C16="",$E16="",$F16=""),"Incompleto",IF($F16="Não","Sem apuramento",IF(OR($G16="",$J16=""),"Falta previsto",IF(OR($L16="",$O16=""),"Falta efetivo",IF(OR(AND($H16&lt;&gt;"",$I16=""),AND($M16&lt;&gt;"",$N16="")),"Pausa incompleta",IF($Q16=0,"Conforme planeado",IF($Q16&gt;0,"Acima do previsto","Abaixo do previsto"))))))))</f>
        <v/>
      </c>
      <c r="S16" s="25" t="inlineStr">
        <is>
          <t>Registo ainda em preenchimento</t>
        </is>
      </c>
      <c r="T16" s="26">
        <f>IF(OR($A16="",$B16="",$C16=""),"",TEXT($A16,"yyyymmdd")&amp;"|"&amp;$B16&amp;"|"&amp;$C16)</f>
        <v/>
      </c>
      <c r="U16" s="24">
        <f>IF($A16="","",IF(OR($B16="",$C16="",$E16="",$F16=""),"Preenchimento obrigatório em falta",IF(COUNTIFS($A$7:$A$106,$A16,$B$7:$B$106,$B16,$C$7:$C$106,$C16)&gt;1,"Duplicado: data, colaborador e turno",IF($F16="Sim",IF(OR($G16="",$J16=""),"Falta horário previsto",IF(OR($L16="",$O16=""),"Falta horário efetivo",IF(AND($H16&lt;&gt;"",$I16=""),"Pausa prevista incompleta",IF(AND($M16&lt;&gt;"",$N16=""),"Pausa efetiva incompleta",IF(AND($K16&lt;&gt;"",$K16&lt;=0),"Duração prevista não positiva",IF(AND($P16&lt;&gt;"",$P16&lt;=0),"Duração efetiva não positiva","")))))),IF(OR($G16&lt;&gt;"",$H16&lt;&gt;"",$I16&lt;&gt;"",$J16&lt;&gt;"",$L16&lt;&gt;"",$M16&lt;&gt;"",$N16&lt;&gt;"",$O16&lt;&gt;""),"Tempos introduzidos num registo sem apuramento","")))))</f>
        <v/>
      </c>
    </row>
    <row r="17">
      <c r="A17" s="35" t="n"/>
      <c r="B17" s="5" t="n"/>
      <c r="C17" s="21" t="n"/>
      <c r="D17" s="5" t="n"/>
      <c r="E17" s="5" t="n"/>
      <c r="F17" s="5" t="n"/>
      <c r="G17" s="41" t="n"/>
      <c r="H17" s="41" t="n"/>
      <c r="I17" s="41" t="n"/>
      <c r="J17" s="41" t="n"/>
      <c r="K17" s="42">
        <f>IF($A17="","",IF($F17&lt;&gt;"Sim","",IF(OR($G17="",$J17=""),"",IFERROR(MOD($J17-$G17,1)-IF(AND($H17&lt;&gt;"",$I17&lt;&gt;""),MOD($I17-$H17,1),0),""))))</f>
        <v/>
      </c>
      <c r="L17" s="41" t="n"/>
      <c r="M17" s="41" t="n"/>
      <c r="N17" s="41" t="n"/>
      <c r="O17" s="41" t="n"/>
      <c r="P17" s="42">
        <f>IF($A17="","",IF($F17&lt;&gt;"Sim","",IF(OR($L17="",$O17=""),"",IFERROR(MOD($O17-$L17,1)-IF(AND($M17&lt;&gt;"",$N17&lt;&gt;""),MOD($N17-$M17,1),0),""))))</f>
        <v/>
      </c>
      <c r="Q17" s="42">
        <f>IF(OR($K17="",$P17=""),"",IFERROR($P17-$K17,""))</f>
        <v/>
      </c>
      <c r="R17" s="24">
        <f>IF($A17="","",IF(OR($B17="",$C17="",$E17="",$F17=""),"Incompleto",IF($F17="Não","Sem apuramento",IF(OR($G17="",$J17=""),"Falta previsto",IF(OR($L17="",$O17=""),"Falta efetivo",IF(OR(AND($H17&lt;&gt;"",$I17=""),AND($M17&lt;&gt;"",$N17="")),"Pausa incompleta",IF($Q17=0,"Conforme planeado",IF($Q17&gt;0,"Acima do previsto","Abaixo do previsto"))))))))</f>
        <v/>
      </c>
      <c r="S17" s="25" t="n"/>
      <c r="T17" s="26">
        <f>IF(OR($A17="",$B17="",$C17=""),"",TEXT($A17,"yyyymmdd")&amp;"|"&amp;$B17&amp;"|"&amp;$C17)</f>
        <v/>
      </c>
      <c r="U17" s="24">
        <f>IF($A17="","",IF(OR($B17="",$C17="",$E17="",$F17=""),"Preenchimento obrigatório em falta",IF(COUNTIFS($A$7:$A$106,$A17,$B$7:$B$106,$B17,$C$7:$C$106,$C17)&gt;1,"Duplicado: data, colaborador e turno",IF($F17="Sim",IF(OR($G17="",$J17=""),"Falta horário previsto",IF(OR($L17="",$O17=""),"Falta horário efetivo",IF(AND($H17&lt;&gt;"",$I17=""),"Pausa prevista incompleta",IF(AND($M17&lt;&gt;"",$N17=""),"Pausa efetiva incompleta",IF(AND($K17&lt;&gt;"",$K17&lt;=0),"Duração prevista não positiva",IF(AND($P17&lt;&gt;"",$P17&lt;=0),"Duração efetiva não positiva","")))))),IF(OR($G17&lt;&gt;"",$H17&lt;&gt;"",$I17&lt;&gt;"",$J17&lt;&gt;"",$L17&lt;&gt;"",$M17&lt;&gt;"",$N17&lt;&gt;"",$O17&lt;&gt;""),"Tempos introduzidos num registo sem apuramento","")))))</f>
        <v/>
      </c>
    </row>
    <row r="18">
      <c r="A18" s="35" t="n"/>
      <c r="B18" s="5" t="n"/>
      <c r="C18" s="21" t="n"/>
      <c r="D18" s="5" t="n"/>
      <c r="E18" s="5" t="n"/>
      <c r="F18" s="5" t="n"/>
      <c r="G18" s="41" t="n"/>
      <c r="H18" s="41" t="n"/>
      <c r="I18" s="41" t="n"/>
      <c r="J18" s="41" t="n"/>
      <c r="K18" s="42">
        <f>IF($A18="","",IF($F18&lt;&gt;"Sim","",IF(OR($G18="",$J18=""),"",IFERROR(MOD($J18-$G18,1)-IF(AND($H18&lt;&gt;"",$I18&lt;&gt;""),MOD($I18-$H18,1),0),""))))</f>
        <v/>
      </c>
      <c r="L18" s="41" t="n"/>
      <c r="M18" s="41" t="n"/>
      <c r="N18" s="41" t="n"/>
      <c r="O18" s="41" t="n"/>
      <c r="P18" s="42">
        <f>IF($A18="","",IF($F18&lt;&gt;"Sim","",IF(OR($L18="",$O18=""),"",IFERROR(MOD($O18-$L18,1)-IF(AND($M18&lt;&gt;"",$N18&lt;&gt;""),MOD($N18-$M18,1),0),""))))</f>
        <v/>
      </c>
      <c r="Q18" s="42">
        <f>IF(OR($K18="",$P18=""),"",IFERROR($P18-$K18,""))</f>
        <v/>
      </c>
      <c r="R18" s="24">
        <f>IF($A18="","",IF(OR($B18="",$C18="",$E18="",$F18=""),"Incompleto",IF($F18="Não","Sem apuramento",IF(OR($G18="",$J18=""),"Falta previsto",IF(OR($L18="",$O18=""),"Falta efetivo",IF(OR(AND($H18&lt;&gt;"",$I18=""),AND($M18&lt;&gt;"",$N18="")),"Pausa incompleta",IF($Q18=0,"Conforme planeado",IF($Q18&gt;0,"Acima do previsto","Abaixo do previsto"))))))))</f>
        <v/>
      </c>
      <c r="S18" s="25" t="n"/>
      <c r="T18" s="26">
        <f>IF(OR($A18="",$B18="",$C18=""),"",TEXT($A18,"yyyymmdd")&amp;"|"&amp;$B18&amp;"|"&amp;$C18)</f>
        <v/>
      </c>
      <c r="U18" s="24">
        <f>IF($A18="","",IF(OR($B18="",$C18="",$E18="",$F18=""),"Preenchimento obrigatório em falta",IF(COUNTIFS($A$7:$A$106,$A18,$B$7:$B$106,$B18,$C$7:$C$106,$C18)&gt;1,"Duplicado: data, colaborador e turno",IF($F18="Sim",IF(OR($G18="",$J18=""),"Falta horário previsto",IF(OR($L18="",$O18=""),"Falta horário efetivo",IF(AND($H18&lt;&gt;"",$I18=""),"Pausa prevista incompleta",IF(AND($M18&lt;&gt;"",$N18=""),"Pausa efetiva incompleta",IF(AND($K18&lt;&gt;"",$K18&lt;=0),"Duração prevista não positiva",IF(AND($P18&lt;&gt;"",$P18&lt;=0),"Duração efetiva não positiva","")))))),IF(OR($G18&lt;&gt;"",$H18&lt;&gt;"",$I18&lt;&gt;"",$J18&lt;&gt;"",$L18&lt;&gt;"",$M18&lt;&gt;"",$N18&lt;&gt;"",$O18&lt;&gt;""),"Tempos introduzidos num registo sem apuramento","")))))</f>
        <v/>
      </c>
    </row>
    <row r="19">
      <c r="A19" s="35" t="n"/>
      <c r="B19" s="5" t="n"/>
      <c r="C19" s="21" t="n"/>
      <c r="D19" s="5" t="n"/>
      <c r="E19" s="5" t="n"/>
      <c r="F19" s="5" t="n"/>
      <c r="G19" s="41" t="n"/>
      <c r="H19" s="41" t="n"/>
      <c r="I19" s="41" t="n"/>
      <c r="J19" s="41" t="n"/>
      <c r="K19" s="42">
        <f>IF($A19="","",IF($F19&lt;&gt;"Sim","",IF(OR($G19="",$J19=""),"",IFERROR(MOD($J19-$G19,1)-IF(AND($H19&lt;&gt;"",$I19&lt;&gt;""),MOD($I19-$H19,1),0),""))))</f>
        <v/>
      </c>
      <c r="L19" s="41" t="n"/>
      <c r="M19" s="41" t="n"/>
      <c r="N19" s="41" t="n"/>
      <c r="O19" s="41" t="n"/>
      <c r="P19" s="42">
        <f>IF($A19="","",IF($F19&lt;&gt;"Sim","",IF(OR($L19="",$O19=""),"",IFERROR(MOD($O19-$L19,1)-IF(AND($M19&lt;&gt;"",$N19&lt;&gt;""),MOD($N19-$M19,1),0),""))))</f>
        <v/>
      </c>
      <c r="Q19" s="42">
        <f>IF(OR($K19="",$P19=""),"",IFERROR($P19-$K19,""))</f>
        <v/>
      </c>
      <c r="R19" s="24">
        <f>IF($A19="","",IF(OR($B19="",$C19="",$E19="",$F19=""),"Incompleto",IF($F19="Não","Sem apuramento",IF(OR($G19="",$J19=""),"Falta previsto",IF(OR($L19="",$O19=""),"Falta efetivo",IF(OR(AND($H19&lt;&gt;"",$I19=""),AND($M19&lt;&gt;"",$N19="")),"Pausa incompleta",IF($Q19=0,"Conforme planeado",IF($Q19&gt;0,"Acima do previsto","Abaixo do previsto"))))))))</f>
        <v/>
      </c>
      <c r="S19" s="25" t="n"/>
      <c r="T19" s="26">
        <f>IF(OR($A19="",$B19="",$C19=""),"",TEXT($A19,"yyyymmdd")&amp;"|"&amp;$B19&amp;"|"&amp;$C19)</f>
        <v/>
      </c>
      <c r="U19" s="24">
        <f>IF($A19="","",IF(OR($B19="",$C19="",$E19="",$F19=""),"Preenchimento obrigatório em falta",IF(COUNTIFS($A$7:$A$106,$A19,$B$7:$B$106,$B19,$C$7:$C$106,$C19)&gt;1,"Duplicado: data, colaborador e turno",IF($F19="Sim",IF(OR($G19="",$J19=""),"Falta horário previsto",IF(OR($L19="",$O19=""),"Falta horário efetivo",IF(AND($H19&lt;&gt;"",$I19=""),"Pausa prevista incompleta",IF(AND($M19&lt;&gt;"",$N19=""),"Pausa efetiva incompleta",IF(AND($K19&lt;&gt;"",$K19&lt;=0),"Duração prevista não positiva",IF(AND($P19&lt;&gt;"",$P19&lt;=0),"Duração efetiva não positiva","")))))),IF(OR($G19&lt;&gt;"",$H19&lt;&gt;"",$I19&lt;&gt;"",$J19&lt;&gt;"",$L19&lt;&gt;"",$M19&lt;&gt;"",$N19&lt;&gt;"",$O19&lt;&gt;""),"Tempos introduzidos num registo sem apuramento","")))))</f>
        <v/>
      </c>
    </row>
    <row r="20">
      <c r="A20" s="35" t="n"/>
      <c r="B20" s="5" t="n"/>
      <c r="C20" s="21" t="n"/>
      <c r="D20" s="5" t="n"/>
      <c r="E20" s="5" t="n"/>
      <c r="F20" s="5" t="n"/>
      <c r="G20" s="41" t="n"/>
      <c r="H20" s="41" t="n"/>
      <c r="I20" s="41" t="n"/>
      <c r="J20" s="41" t="n"/>
      <c r="K20" s="42">
        <f>IF($A20="","",IF($F20&lt;&gt;"Sim","",IF(OR($G20="",$J20=""),"",IFERROR(MOD($J20-$G20,1)-IF(AND($H20&lt;&gt;"",$I20&lt;&gt;""),MOD($I20-$H20,1),0),""))))</f>
        <v/>
      </c>
      <c r="L20" s="41" t="n"/>
      <c r="M20" s="41" t="n"/>
      <c r="N20" s="41" t="n"/>
      <c r="O20" s="41" t="n"/>
      <c r="P20" s="42">
        <f>IF($A20="","",IF($F20&lt;&gt;"Sim","",IF(OR($L20="",$O20=""),"",IFERROR(MOD($O20-$L20,1)-IF(AND($M20&lt;&gt;"",$N20&lt;&gt;""),MOD($N20-$M20,1),0),""))))</f>
        <v/>
      </c>
      <c r="Q20" s="42">
        <f>IF(OR($K20="",$P20=""),"",IFERROR($P20-$K20,""))</f>
        <v/>
      </c>
      <c r="R20" s="24">
        <f>IF($A20="","",IF(OR($B20="",$C20="",$E20="",$F20=""),"Incompleto",IF($F20="Não","Sem apuramento",IF(OR($G20="",$J20=""),"Falta previsto",IF(OR($L20="",$O20=""),"Falta efetivo",IF(OR(AND($H20&lt;&gt;"",$I20=""),AND($M20&lt;&gt;"",$N20="")),"Pausa incompleta",IF($Q20=0,"Conforme planeado",IF($Q20&gt;0,"Acima do previsto","Abaixo do previsto"))))))))</f>
        <v/>
      </c>
      <c r="S20" s="25" t="n"/>
      <c r="T20" s="26">
        <f>IF(OR($A20="",$B20="",$C20=""),"",TEXT($A20,"yyyymmdd")&amp;"|"&amp;$B20&amp;"|"&amp;$C20)</f>
        <v/>
      </c>
      <c r="U20" s="24">
        <f>IF($A20="","",IF(OR($B20="",$C20="",$E20="",$F20=""),"Preenchimento obrigatório em falta",IF(COUNTIFS($A$7:$A$106,$A20,$B$7:$B$106,$B20,$C$7:$C$106,$C20)&gt;1,"Duplicado: data, colaborador e turno",IF($F20="Sim",IF(OR($G20="",$J20=""),"Falta horário previsto",IF(OR($L20="",$O20=""),"Falta horário efetivo",IF(AND($H20&lt;&gt;"",$I20=""),"Pausa prevista incompleta",IF(AND($M20&lt;&gt;"",$N20=""),"Pausa efetiva incompleta",IF(AND($K20&lt;&gt;"",$K20&lt;=0),"Duração prevista não positiva",IF(AND($P20&lt;&gt;"",$P20&lt;=0),"Duração efetiva não positiva","")))))),IF(OR($G20&lt;&gt;"",$H20&lt;&gt;"",$I20&lt;&gt;"",$J20&lt;&gt;"",$L20&lt;&gt;"",$M20&lt;&gt;"",$N20&lt;&gt;"",$O20&lt;&gt;""),"Tempos introduzidos num registo sem apuramento","")))))</f>
        <v/>
      </c>
    </row>
    <row r="21">
      <c r="A21" s="35" t="n"/>
      <c r="B21" s="5" t="n"/>
      <c r="C21" s="21" t="n"/>
      <c r="D21" s="5" t="n"/>
      <c r="E21" s="5" t="n"/>
      <c r="F21" s="5" t="n"/>
      <c r="G21" s="41" t="n"/>
      <c r="H21" s="41" t="n"/>
      <c r="I21" s="41" t="n"/>
      <c r="J21" s="41" t="n"/>
      <c r="K21" s="42">
        <f>IF($A21="","",IF($F21&lt;&gt;"Sim","",IF(OR($G21="",$J21=""),"",IFERROR(MOD($J21-$G21,1)-IF(AND($H21&lt;&gt;"",$I21&lt;&gt;""),MOD($I21-$H21,1),0),""))))</f>
        <v/>
      </c>
      <c r="L21" s="41" t="n"/>
      <c r="M21" s="41" t="n"/>
      <c r="N21" s="41" t="n"/>
      <c r="O21" s="41" t="n"/>
      <c r="P21" s="42">
        <f>IF($A21="","",IF($F21&lt;&gt;"Sim","",IF(OR($L21="",$O21=""),"",IFERROR(MOD($O21-$L21,1)-IF(AND($M21&lt;&gt;"",$N21&lt;&gt;""),MOD($N21-$M21,1),0),""))))</f>
        <v/>
      </c>
      <c r="Q21" s="42">
        <f>IF(OR($K21="",$P21=""),"",IFERROR($P21-$K21,""))</f>
        <v/>
      </c>
      <c r="R21" s="24">
        <f>IF($A21="","",IF(OR($B21="",$C21="",$E21="",$F21=""),"Incompleto",IF($F21="Não","Sem apuramento",IF(OR($G21="",$J21=""),"Falta previsto",IF(OR($L21="",$O21=""),"Falta efetivo",IF(OR(AND($H21&lt;&gt;"",$I21=""),AND($M21&lt;&gt;"",$N21="")),"Pausa incompleta",IF($Q21=0,"Conforme planeado",IF($Q21&gt;0,"Acima do previsto","Abaixo do previsto"))))))))</f>
        <v/>
      </c>
      <c r="S21" s="25" t="n"/>
      <c r="T21" s="26">
        <f>IF(OR($A21="",$B21="",$C21=""),"",TEXT($A21,"yyyymmdd")&amp;"|"&amp;$B21&amp;"|"&amp;$C21)</f>
        <v/>
      </c>
      <c r="U21" s="24">
        <f>IF($A21="","",IF(OR($B21="",$C21="",$E21="",$F21=""),"Preenchimento obrigatório em falta",IF(COUNTIFS($A$7:$A$106,$A21,$B$7:$B$106,$B21,$C$7:$C$106,$C21)&gt;1,"Duplicado: data, colaborador e turno",IF($F21="Sim",IF(OR($G21="",$J21=""),"Falta horário previsto",IF(OR($L21="",$O21=""),"Falta horário efetivo",IF(AND($H21&lt;&gt;"",$I21=""),"Pausa prevista incompleta",IF(AND($M21&lt;&gt;"",$N21=""),"Pausa efetiva incompleta",IF(AND($K21&lt;&gt;"",$K21&lt;=0),"Duração prevista não positiva",IF(AND($P21&lt;&gt;"",$P21&lt;=0),"Duração efetiva não positiva","")))))),IF(OR($G21&lt;&gt;"",$H21&lt;&gt;"",$I21&lt;&gt;"",$J21&lt;&gt;"",$L21&lt;&gt;"",$M21&lt;&gt;"",$N21&lt;&gt;"",$O21&lt;&gt;""),"Tempos introduzidos num registo sem apuramento","")))))</f>
        <v/>
      </c>
    </row>
    <row r="22">
      <c r="A22" s="35" t="n"/>
      <c r="B22" s="5" t="n"/>
      <c r="C22" s="21" t="n"/>
      <c r="D22" s="5" t="n"/>
      <c r="E22" s="5" t="n"/>
      <c r="F22" s="5" t="n"/>
      <c r="G22" s="41" t="n"/>
      <c r="H22" s="41" t="n"/>
      <c r="I22" s="41" t="n"/>
      <c r="J22" s="41" t="n"/>
      <c r="K22" s="42">
        <f>IF($A22="","",IF($F22&lt;&gt;"Sim","",IF(OR($G22="",$J22=""),"",IFERROR(MOD($J22-$G22,1)-IF(AND($H22&lt;&gt;"",$I22&lt;&gt;""),MOD($I22-$H22,1),0),""))))</f>
        <v/>
      </c>
      <c r="L22" s="41" t="n"/>
      <c r="M22" s="41" t="n"/>
      <c r="N22" s="41" t="n"/>
      <c r="O22" s="41" t="n"/>
      <c r="P22" s="42">
        <f>IF($A22="","",IF($F22&lt;&gt;"Sim","",IF(OR($L22="",$O22=""),"",IFERROR(MOD($O22-$L22,1)-IF(AND($M22&lt;&gt;"",$N22&lt;&gt;""),MOD($N22-$M22,1),0),""))))</f>
        <v/>
      </c>
      <c r="Q22" s="42">
        <f>IF(OR($K22="",$P22=""),"",IFERROR($P22-$K22,""))</f>
        <v/>
      </c>
      <c r="R22" s="24">
        <f>IF($A22="","",IF(OR($B22="",$C22="",$E22="",$F22=""),"Incompleto",IF($F22="Não","Sem apuramento",IF(OR($G22="",$J22=""),"Falta previsto",IF(OR($L22="",$O22=""),"Falta efetivo",IF(OR(AND($H22&lt;&gt;"",$I22=""),AND($M22&lt;&gt;"",$N22="")),"Pausa incompleta",IF($Q22=0,"Conforme planeado",IF($Q22&gt;0,"Acima do previsto","Abaixo do previsto"))))))))</f>
        <v/>
      </c>
      <c r="S22" s="25" t="n"/>
      <c r="T22" s="26">
        <f>IF(OR($A22="",$B22="",$C22=""),"",TEXT($A22,"yyyymmdd")&amp;"|"&amp;$B22&amp;"|"&amp;$C22)</f>
        <v/>
      </c>
      <c r="U22" s="24">
        <f>IF($A22="","",IF(OR($B22="",$C22="",$E22="",$F22=""),"Preenchimento obrigatório em falta",IF(COUNTIFS($A$7:$A$106,$A22,$B$7:$B$106,$B22,$C$7:$C$106,$C22)&gt;1,"Duplicado: data, colaborador e turno",IF($F22="Sim",IF(OR($G22="",$J22=""),"Falta horário previsto",IF(OR($L22="",$O22=""),"Falta horário efetivo",IF(AND($H22&lt;&gt;"",$I22=""),"Pausa prevista incompleta",IF(AND($M22&lt;&gt;"",$N22=""),"Pausa efetiva incompleta",IF(AND($K22&lt;&gt;"",$K22&lt;=0),"Duração prevista não positiva",IF(AND($P22&lt;&gt;"",$P22&lt;=0),"Duração efetiva não positiva","")))))),IF(OR($G22&lt;&gt;"",$H22&lt;&gt;"",$I22&lt;&gt;"",$J22&lt;&gt;"",$L22&lt;&gt;"",$M22&lt;&gt;"",$N22&lt;&gt;"",$O22&lt;&gt;""),"Tempos introduzidos num registo sem apuramento","")))))</f>
        <v/>
      </c>
    </row>
    <row r="23">
      <c r="A23" s="35" t="n"/>
      <c r="B23" s="5" t="n"/>
      <c r="C23" s="21" t="n"/>
      <c r="D23" s="5" t="n"/>
      <c r="E23" s="5" t="n"/>
      <c r="F23" s="5" t="n"/>
      <c r="G23" s="41" t="n"/>
      <c r="H23" s="41" t="n"/>
      <c r="I23" s="41" t="n"/>
      <c r="J23" s="41" t="n"/>
      <c r="K23" s="42">
        <f>IF($A23="","",IF($F23&lt;&gt;"Sim","",IF(OR($G23="",$J23=""),"",IFERROR(MOD($J23-$G23,1)-IF(AND($H23&lt;&gt;"",$I23&lt;&gt;""),MOD($I23-$H23,1),0),""))))</f>
        <v/>
      </c>
      <c r="L23" s="41" t="n"/>
      <c r="M23" s="41" t="n"/>
      <c r="N23" s="41" t="n"/>
      <c r="O23" s="41" t="n"/>
      <c r="P23" s="42">
        <f>IF($A23="","",IF($F23&lt;&gt;"Sim","",IF(OR($L23="",$O23=""),"",IFERROR(MOD($O23-$L23,1)-IF(AND($M23&lt;&gt;"",$N23&lt;&gt;""),MOD($N23-$M23,1),0),""))))</f>
        <v/>
      </c>
      <c r="Q23" s="42">
        <f>IF(OR($K23="",$P23=""),"",IFERROR($P23-$K23,""))</f>
        <v/>
      </c>
      <c r="R23" s="24">
        <f>IF($A23="","",IF(OR($B23="",$C23="",$E23="",$F23=""),"Incompleto",IF($F23="Não","Sem apuramento",IF(OR($G23="",$J23=""),"Falta previsto",IF(OR($L23="",$O23=""),"Falta efetivo",IF(OR(AND($H23&lt;&gt;"",$I23=""),AND($M23&lt;&gt;"",$N23="")),"Pausa incompleta",IF($Q23=0,"Conforme planeado",IF($Q23&gt;0,"Acima do previsto","Abaixo do previsto"))))))))</f>
        <v/>
      </c>
      <c r="S23" s="25" t="n"/>
      <c r="T23" s="26">
        <f>IF(OR($A23="",$B23="",$C23=""),"",TEXT($A23,"yyyymmdd")&amp;"|"&amp;$B23&amp;"|"&amp;$C23)</f>
        <v/>
      </c>
      <c r="U23" s="24">
        <f>IF($A23="","",IF(OR($B23="",$C23="",$E23="",$F23=""),"Preenchimento obrigatório em falta",IF(COUNTIFS($A$7:$A$106,$A23,$B$7:$B$106,$B23,$C$7:$C$106,$C23)&gt;1,"Duplicado: data, colaborador e turno",IF($F23="Sim",IF(OR($G23="",$J23=""),"Falta horário previsto",IF(OR($L23="",$O23=""),"Falta horário efetivo",IF(AND($H23&lt;&gt;"",$I23=""),"Pausa prevista incompleta",IF(AND($M23&lt;&gt;"",$N23=""),"Pausa efetiva incompleta",IF(AND($K23&lt;&gt;"",$K23&lt;=0),"Duração prevista não positiva",IF(AND($P23&lt;&gt;"",$P23&lt;=0),"Duração efetiva não positiva","")))))),IF(OR($G23&lt;&gt;"",$H23&lt;&gt;"",$I23&lt;&gt;"",$J23&lt;&gt;"",$L23&lt;&gt;"",$M23&lt;&gt;"",$N23&lt;&gt;"",$O23&lt;&gt;""),"Tempos introduzidos num registo sem apuramento","")))))</f>
        <v/>
      </c>
    </row>
    <row r="24">
      <c r="A24" s="35" t="n"/>
      <c r="B24" s="5" t="n"/>
      <c r="C24" s="21" t="n"/>
      <c r="D24" s="5" t="n"/>
      <c r="E24" s="5" t="n"/>
      <c r="F24" s="5" t="n"/>
      <c r="G24" s="41" t="n"/>
      <c r="H24" s="41" t="n"/>
      <c r="I24" s="41" t="n"/>
      <c r="J24" s="41" t="n"/>
      <c r="K24" s="42">
        <f>IF($A24="","",IF($F24&lt;&gt;"Sim","",IF(OR($G24="",$J24=""),"",IFERROR(MOD($J24-$G24,1)-IF(AND($H24&lt;&gt;"",$I24&lt;&gt;""),MOD($I24-$H24,1),0),""))))</f>
        <v/>
      </c>
      <c r="L24" s="41" t="n"/>
      <c r="M24" s="41" t="n"/>
      <c r="N24" s="41" t="n"/>
      <c r="O24" s="41" t="n"/>
      <c r="P24" s="42">
        <f>IF($A24="","",IF($F24&lt;&gt;"Sim","",IF(OR($L24="",$O24=""),"",IFERROR(MOD($O24-$L24,1)-IF(AND($M24&lt;&gt;"",$N24&lt;&gt;""),MOD($N24-$M24,1),0),""))))</f>
        <v/>
      </c>
      <c r="Q24" s="42">
        <f>IF(OR($K24="",$P24=""),"",IFERROR($P24-$K24,""))</f>
        <v/>
      </c>
      <c r="R24" s="24">
        <f>IF($A24="","",IF(OR($B24="",$C24="",$E24="",$F24=""),"Incompleto",IF($F24="Não","Sem apuramento",IF(OR($G24="",$J24=""),"Falta previsto",IF(OR($L24="",$O24=""),"Falta efetivo",IF(OR(AND($H24&lt;&gt;"",$I24=""),AND($M24&lt;&gt;"",$N24="")),"Pausa incompleta",IF($Q24=0,"Conforme planeado",IF($Q24&gt;0,"Acima do previsto","Abaixo do previsto"))))))))</f>
        <v/>
      </c>
      <c r="S24" s="25" t="n"/>
      <c r="T24" s="26">
        <f>IF(OR($A24="",$B24="",$C24=""),"",TEXT($A24,"yyyymmdd")&amp;"|"&amp;$B24&amp;"|"&amp;$C24)</f>
        <v/>
      </c>
      <c r="U24" s="24">
        <f>IF($A24="","",IF(OR($B24="",$C24="",$E24="",$F24=""),"Preenchimento obrigatório em falta",IF(COUNTIFS($A$7:$A$106,$A24,$B$7:$B$106,$B24,$C$7:$C$106,$C24)&gt;1,"Duplicado: data, colaborador e turno",IF($F24="Sim",IF(OR($G24="",$J24=""),"Falta horário previsto",IF(OR($L24="",$O24=""),"Falta horário efetivo",IF(AND($H24&lt;&gt;"",$I24=""),"Pausa prevista incompleta",IF(AND($M24&lt;&gt;"",$N24=""),"Pausa efetiva incompleta",IF(AND($K24&lt;&gt;"",$K24&lt;=0),"Duração prevista não positiva",IF(AND($P24&lt;&gt;"",$P24&lt;=0),"Duração efetiva não positiva","")))))),IF(OR($G24&lt;&gt;"",$H24&lt;&gt;"",$I24&lt;&gt;"",$J24&lt;&gt;"",$L24&lt;&gt;"",$M24&lt;&gt;"",$N24&lt;&gt;"",$O24&lt;&gt;""),"Tempos introduzidos num registo sem apuramento","")))))</f>
        <v/>
      </c>
    </row>
    <row r="25">
      <c r="A25" s="35" t="n"/>
      <c r="B25" s="5" t="n"/>
      <c r="C25" s="21" t="n"/>
      <c r="D25" s="5" t="n"/>
      <c r="E25" s="5" t="n"/>
      <c r="F25" s="5" t="n"/>
      <c r="G25" s="41" t="n"/>
      <c r="H25" s="41" t="n"/>
      <c r="I25" s="41" t="n"/>
      <c r="J25" s="41" t="n"/>
      <c r="K25" s="42">
        <f>IF($A25="","",IF($F25&lt;&gt;"Sim","",IF(OR($G25="",$J25=""),"",IFERROR(MOD($J25-$G25,1)-IF(AND($H25&lt;&gt;"",$I25&lt;&gt;""),MOD($I25-$H25,1),0),""))))</f>
        <v/>
      </c>
      <c r="L25" s="41" t="n"/>
      <c r="M25" s="41" t="n"/>
      <c r="N25" s="41" t="n"/>
      <c r="O25" s="41" t="n"/>
      <c r="P25" s="42">
        <f>IF($A25="","",IF($F25&lt;&gt;"Sim","",IF(OR($L25="",$O25=""),"",IFERROR(MOD($O25-$L25,1)-IF(AND($M25&lt;&gt;"",$N25&lt;&gt;""),MOD($N25-$M25,1),0),""))))</f>
        <v/>
      </c>
      <c r="Q25" s="42">
        <f>IF(OR($K25="",$P25=""),"",IFERROR($P25-$K25,""))</f>
        <v/>
      </c>
      <c r="R25" s="24">
        <f>IF($A25="","",IF(OR($B25="",$C25="",$E25="",$F25=""),"Incompleto",IF($F25="Não","Sem apuramento",IF(OR($G25="",$J25=""),"Falta previsto",IF(OR($L25="",$O25=""),"Falta efetivo",IF(OR(AND($H25&lt;&gt;"",$I25=""),AND($M25&lt;&gt;"",$N25="")),"Pausa incompleta",IF($Q25=0,"Conforme planeado",IF($Q25&gt;0,"Acima do previsto","Abaixo do previsto"))))))))</f>
        <v/>
      </c>
      <c r="S25" s="25" t="n"/>
      <c r="T25" s="26">
        <f>IF(OR($A25="",$B25="",$C25=""),"",TEXT($A25,"yyyymmdd")&amp;"|"&amp;$B25&amp;"|"&amp;$C25)</f>
        <v/>
      </c>
      <c r="U25" s="24">
        <f>IF($A25="","",IF(OR($B25="",$C25="",$E25="",$F25=""),"Preenchimento obrigatório em falta",IF(COUNTIFS($A$7:$A$106,$A25,$B$7:$B$106,$B25,$C$7:$C$106,$C25)&gt;1,"Duplicado: data, colaborador e turno",IF($F25="Sim",IF(OR($G25="",$J25=""),"Falta horário previsto",IF(OR($L25="",$O25=""),"Falta horário efetivo",IF(AND($H25&lt;&gt;"",$I25=""),"Pausa prevista incompleta",IF(AND($M25&lt;&gt;"",$N25=""),"Pausa efetiva incompleta",IF(AND($K25&lt;&gt;"",$K25&lt;=0),"Duração prevista não positiva",IF(AND($P25&lt;&gt;"",$P25&lt;=0),"Duração efetiva não positiva","")))))),IF(OR($G25&lt;&gt;"",$H25&lt;&gt;"",$I25&lt;&gt;"",$J25&lt;&gt;"",$L25&lt;&gt;"",$M25&lt;&gt;"",$N25&lt;&gt;"",$O25&lt;&gt;""),"Tempos introduzidos num registo sem apuramento","")))))</f>
        <v/>
      </c>
    </row>
    <row r="26">
      <c r="A26" s="35" t="n"/>
      <c r="B26" s="5" t="n"/>
      <c r="C26" s="21" t="n"/>
      <c r="D26" s="5" t="n"/>
      <c r="E26" s="5" t="n"/>
      <c r="F26" s="5" t="n"/>
      <c r="G26" s="41" t="n"/>
      <c r="H26" s="41" t="n"/>
      <c r="I26" s="41" t="n"/>
      <c r="J26" s="41" t="n"/>
      <c r="K26" s="42">
        <f>IF($A26="","",IF($F26&lt;&gt;"Sim","",IF(OR($G26="",$J26=""),"",IFERROR(MOD($J26-$G26,1)-IF(AND($H26&lt;&gt;"",$I26&lt;&gt;""),MOD($I26-$H26,1),0),""))))</f>
        <v/>
      </c>
      <c r="L26" s="41" t="n"/>
      <c r="M26" s="41" t="n"/>
      <c r="N26" s="41" t="n"/>
      <c r="O26" s="41" t="n"/>
      <c r="P26" s="42">
        <f>IF($A26="","",IF($F26&lt;&gt;"Sim","",IF(OR($L26="",$O26=""),"",IFERROR(MOD($O26-$L26,1)-IF(AND($M26&lt;&gt;"",$N26&lt;&gt;""),MOD($N26-$M26,1),0),""))))</f>
        <v/>
      </c>
      <c r="Q26" s="42">
        <f>IF(OR($K26="",$P26=""),"",IFERROR($P26-$K26,""))</f>
        <v/>
      </c>
      <c r="R26" s="24">
        <f>IF($A26="","",IF(OR($B26="",$C26="",$E26="",$F26=""),"Incompleto",IF($F26="Não","Sem apuramento",IF(OR($G26="",$J26=""),"Falta previsto",IF(OR($L26="",$O26=""),"Falta efetivo",IF(OR(AND($H26&lt;&gt;"",$I26=""),AND($M26&lt;&gt;"",$N26="")),"Pausa incompleta",IF($Q26=0,"Conforme planeado",IF($Q26&gt;0,"Acima do previsto","Abaixo do previsto"))))))))</f>
        <v/>
      </c>
      <c r="S26" s="25" t="n"/>
      <c r="T26" s="26">
        <f>IF(OR($A26="",$B26="",$C26=""),"",TEXT($A26,"yyyymmdd")&amp;"|"&amp;$B26&amp;"|"&amp;$C26)</f>
        <v/>
      </c>
      <c r="U26" s="24">
        <f>IF($A26="","",IF(OR($B26="",$C26="",$E26="",$F26=""),"Preenchimento obrigatório em falta",IF(COUNTIFS($A$7:$A$106,$A26,$B$7:$B$106,$B26,$C$7:$C$106,$C26)&gt;1,"Duplicado: data, colaborador e turno",IF($F26="Sim",IF(OR($G26="",$J26=""),"Falta horário previsto",IF(OR($L26="",$O26=""),"Falta horário efetivo",IF(AND($H26&lt;&gt;"",$I26=""),"Pausa prevista incompleta",IF(AND($M26&lt;&gt;"",$N26=""),"Pausa efetiva incompleta",IF(AND($K26&lt;&gt;"",$K26&lt;=0),"Duração prevista não positiva",IF(AND($P26&lt;&gt;"",$P26&lt;=0),"Duração efetiva não positiva","")))))),IF(OR($G26&lt;&gt;"",$H26&lt;&gt;"",$I26&lt;&gt;"",$J26&lt;&gt;"",$L26&lt;&gt;"",$M26&lt;&gt;"",$N26&lt;&gt;"",$O26&lt;&gt;""),"Tempos introduzidos num registo sem apuramento","")))))</f>
        <v/>
      </c>
    </row>
    <row r="27">
      <c r="A27" s="35" t="n"/>
      <c r="B27" s="5" t="n"/>
      <c r="C27" s="21" t="n"/>
      <c r="D27" s="5" t="n"/>
      <c r="E27" s="5" t="n"/>
      <c r="F27" s="5" t="n"/>
      <c r="G27" s="41" t="n"/>
      <c r="H27" s="41" t="n"/>
      <c r="I27" s="41" t="n"/>
      <c r="J27" s="41" t="n"/>
      <c r="K27" s="42">
        <f>IF($A27="","",IF($F27&lt;&gt;"Sim","",IF(OR($G27="",$J27=""),"",IFERROR(MOD($J27-$G27,1)-IF(AND($H27&lt;&gt;"",$I27&lt;&gt;""),MOD($I27-$H27,1),0),""))))</f>
        <v/>
      </c>
      <c r="L27" s="41" t="n"/>
      <c r="M27" s="41" t="n"/>
      <c r="N27" s="41" t="n"/>
      <c r="O27" s="41" t="n"/>
      <c r="P27" s="42">
        <f>IF($A27="","",IF($F27&lt;&gt;"Sim","",IF(OR($L27="",$O27=""),"",IFERROR(MOD($O27-$L27,1)-IF(AND($M27&lt;&gt;"",$N27&lt;&gt;""),MOD($N27-$M27,1),0),""))))</f>
        <v/>
      </c>
      <c r="Q27" s="42">
        <f>IF(OR($K27="",$P27=""),"",IFERROR($P27-$K27,""))</f>
        <v/>
      </c>
      <c r="R27" s="24">
        <f>IF($A27="","",IF(OR($B27="",$C27="",$E27="",$F27=""),"Incompleto",IF($F27="Não","Sem apuramento",IF(OR($G27="",$J27=""),"Falta previsto",IF(OR($L27="",$O27=""),"Falta efetivo",IF(OR(AND($H27&lt;&gt;"",$I27=""),AND($M27&lt;&gt;"",$N27="")),"Pausa incompleta",IF($Q27=0,"Conforme planeado",IF($Q27&gt;0,"Acima do previsto","Abaixo do previsto"))))))))</f>
        <v/>
      </c>
      <c r="S27" s="25" t="n"/>
      <c r="T27" s="26">
        <f>IF(OR($A27="",$B27="",$C27=""),"",TEXT($A27,"yyyymmdd")&amp;"|"&amp;$B27&amp;"|"&amp;$C27)</f>
        <v/>
      </c>
      <c r="U27" s="24">
        <f>IF($A27="","",IF(OR($B27="",$C27="",$E27="",$F27=""),"Preenchimento obrigatório em falta",IF(COUNTIFS($A$7:$A$106,$A27,$B$7:$B$106,$B27,$C$7:$C$106,$C27)&gt;1,"Duplicado: data, colaborador e turno",IF($F27="Sim",IF(OR($G27="",$J27=""),"Falta horário previsto",IF(OR($L27="",$O27=""),"Falta horário efetivo",IF(AND($H27&lt;&gt;"",$I27=""),"Pausa prevista incompleta",IF(AND($M27&lt;&gt;"",$N27=""),"Pausa efetiva incompleta",IF(AND($K27&lt;&gt;"",$K27&lt;=0),"Duração prevista não positiva",IF(AND($P27&lt;&gt;"",$P27&lt;=0),"Duração efetiva não positiva","")))))),IF(OR($G27&lt;&gt;"",$H27&lt;&gt;"",$I27&lt;&gt;"",$J27&lt;&gt;"",$L27&lt;&gt;"",$M27&lt;&gt;"",$N27&lt;&gt;"",$O27&lt;&gt;""),"Tempos introduzidos num registo sem apuramento","")))))</f>
        <v/>
      </c>
    </row>
    <row r="28">
      <c r="A28" s="35" t="n"/>
      <c r="B28" s="5" t="n"/>
      <c r="C28" s="21" t="n"/>
      <c r="D28" s="5" t="n"/>
      <c r="E28" s="5" t="n"/>
      <c r="F28" s="5" t="n"/>
      <c r="G28" s="41" t="n"/>
      <c r="H28" s="41" t="n"/>
      <c r="I28" s="41" t="n"/>
      <c r="J28" s="41" t="n"/>
      <c r="K28" s="42">
        <f>IF($A28="","",IF($F28&lt;&gt;"Sim","",IF(OR($G28="",$J28=""),"",IFERROR(MOD($J28-$G28,1)-IF(AND($H28&lt;&gt;"",$I28&lt;&gt;""),MOD($I28-$H28,1),0),""))))</f>
        <v/>
      </c>
      <c r="L28" s="41" t="n"/>
      <c r="M28" s="41" t="n"/>
      <c r="N28" s="41" t="n"/>
      <c r="O28" s="41" t="n"/>
      <c r="P28" s="42">
        <f>IF($A28="","",IF($F28&lt;&gt;"Sim","",IF(OR($L28="",$O28=""),"",IFERROR(MOD($O28-$L28,1)-IF(AND($M28&lt;&gt;"",$N28&lt;&gt;""),MOD($N28-$M28,1),0),""))))</f>
        <v/>
      </c>
      <c r="Q28" s="42">
        <f>IF(OR($K28="",$P28=""),"",IFERROR($P28-$K28,""))</f>
        <v/>
      </c>
      <c r="R28" s="24">
        <f>IF($A28="","",IF(OR($B28="",$C28="",$E28="",$F28=""),"Incompleto",IF($F28="Não","Sem apuramento",IF(OR($G28="",$J28=""),"Falta previsto",IF(OR($L28="",$O28=""),"Falta efetivo",IF(OR(AND($H28&lt;&gt;"",$I28=""),AND($M28&lt;&gt;"",$N28="")),"Pausa incompleta",IF($Q28=0,"Conforme planeado",IF($Q28&gt;0,"Acima do previsto","Abaixo do previsto"))))))))</f>
        <v/>
      </c>
      <c r="S28" s="25" t="n"/>
      <c r="T28" s="26">
        <f>IF(OR($A28="",$B28="",$C28=""),"",TEXT($A28,"yyyymmdd")&amp;"|"&amp;$B28&amp;"|"&amp;$C28)</f>
        <v/>
      </c>
      <c r="U28" s="24">
        <f>IF($A28="","",IF(OR($B28="",$C28="",$E28="",$F28=""),"Preenchimento obrigatório em falta",IF(COUNTIFS($A$7:$A$106,$A28,$B$7:$B$106,$B28,$C$7:$C$106,$C28)&gt;1,"Duplicado: data, colaborador e turno",IF($F28="Sim",IF(OR($G28="",$J28=""),"Falta horário previsto",IF(OR($L28="",$O28=""),"Falta horário efetivo",IF(AND($H28&lt;&gt;"",$I28=""),"Pausa prevista incompleta",IF(AND($M28&lt;&gt;"",$N28=""),"Pausa efetiva incompleta",IF(AND($K28&lt;&gt;"",$K28&lt;=0),"Duração prevista não positiva",IF(AND($P28&lt;&gt;"",$P28&lt;=0),"Duração efetiva não positiva","")))))),IF(OR($G28&lt;&gt;"",$H28&lt;&gt;"",$I28&lt;&gt;"",$J28&lt;&gt;"",$L28&lt;&gt;"",$M28&lt;&gt;"",$N28&lt;&gt;"",$O28&lt;&gt;""),"Tempos introduzidos num registo sem apuramento","")))))</f>
        <v/>
      </c>
    </row>
    <row r="29">
      <c r="A29" s="35" t="n"/>
      <c r="B29" s="5" t="n"/>
      <c r="C29" s="21" t="n"/>
      <c r="D29" s="5" t="n"/>
      <c r="E29" s="5" t="n"/>
      <c r="F29" s="5" t="n"/>
      <c r="G29" s="41" t="n"/>
      <c r="H29" s="41" t="n"/>
      <c r="I29" s="41" t="n"/>
      <c r="J29" s="41" t="n"/>
      <c r="K29" s="42">
        <f>IF($A29="","",IF($F29&lt;&gt;"Sim","",IF(OR($G29="",$J29=""),"",IFERROR(MOD($J29-$G29,1)-IF(AND($H29&lt;&gt;"",$I29&lt;&gt;""),MOD($I29-$H29,1),0),""))))</f>
        <v/>
      </c>
      <c r="L29" s="41" t="n"/>
      <c r="M29" s="41" t="n"/>
      <c r="N29" s="41" t="n"/>
      <c r="O29" s="41" t="n"/>
      <c r="P29" s="42">
        <f>IF($A29="","",IF($F29&lt;&gt;"Sim","",IF(OR($L29="",$O29=""),"",IFERROR(MOD($O29-$L29,1)-IF(AND($M29&lt;&gt;"",$N29&lt;&gt;""),MOD($N29-$M29,1),0),""))))</f>
        <v/>
      </c>
      <c r="Q29" s="42">
        <f>IF(OR($K29="",$P29=""),"",IFERROR($P29-$K29,""))</f>
        <v/>
      </c>
      <c r="R29" s="24">
        <f>IF($A29="","",IF(OR($B29="",$C29="",$E29="",$F29=""),"Incompleto",IF($F29="Não","Sem apuramento",IF(OR($G29="",$J29=""),"Falta previsto",IF(OR($L29="",$O29=""),"Falta efetivo",IF(OR(AND($H29&lt;&gt;"",$I29=""),AND($M29&lt;&gt;"",$N29="")),"Pausa incompleta",IF($Q29=0,"Conforme planeado",IF($Q29&gt;0,"Acima do previsto","Abaixo do previsto"))))))))</f>
        <v/>
      </c>
      <c r="S29" s="25" t="n"/>
      <c r="T29" s="26">
        <f>IF(OR($A29="",$B29="",$C29=""),"",TEXT($A29,"yyyymmdd")&amp;"|"&amp;$B29&amp;"|"&amp;$C29)</f>
        <v/>
      </c>
      <c r="U29" s="24">
        <f>IF($A29="","",IF(OR($B29="",$C29="",$E29="",$F29=""),"Preenchimento obrigatório em falta",IF(COUNTIFS($A$7:$A$106,$A29,$B$7:$B$106,$B29,$C$7:$C$106,$C29)&gt;1,"Duplicado: data, colaborador e turno",IF($F29="Sim",IF(OR($G29="",$J29=""),"Falta horário previsto",IF(OR($L29="",$O29=""),"Falta horário efetivo",IF(AND($H29&lt;&gt;"",$I29=""),"Pausa prevista incompleta",IF(AND($M29&lt;&gt;"",$N29=""),"Pausa efetiva incompleta",IF(AND($K29&lt;&gt;"",$K29&lt;=0),"Duração prevista não positiva",IF(AND($P29&lt;&gt;"",$P29&lt;=0),"Duração efetiva não positiva","")))))),IF(OR($G29&lt;&gt;"",$H29&lt;&gt;"",$I29&lt;&gt;"",$J29&lt;&gt;"",$L29&lt;&gt;"",$M29&lt;&gt;"",$N29&lt;&gt;"",$O29&lt;&gt;""),"Tempos introduzidos num registo sem apuramento","")))))</f>
        <v/>
      </c>
    </row>
    <row r="30">
      <c r="A30" s="35" t="n"/>
      <c r="B30" s="5" t="n"/>
      <c r="C30" s="21" t="n"/>
      <c r="D30" s="5" t="n"/>
      <c r="E30" s="5" t="n"/>
      <c r="F30" s="5" t="n"/>
      <c r="G30" s="41" t="n"/>
      <c r="H30" s="41" t="n"/>
      <c r="I30" s="41" t="n"/>
      <c r="J30" s="41" t="n"/>
      <c r="K30" s="42">
        <f>IF($A30="","",IF($F30&lt;&gt;"Sim","",IF(OR($G30="",$J30=""),"",IFERROR(MOD($J30-$G30,1)-IF(AND($H30&lt;&gt;"",$I30&lt;&gt;""),MOD($I30-$H30,1),0),""))))</f>
        <v/>
      </c>
      <c r="L30" s="41" t="n"/>
      <c r="M30" s="41" t="n"/>
      <c r="N30" s="41" t="n"/>
      <c r="O30" s="41" t="n"/>
      <c r="P30" s="42">
        <f>IF($A30="","",IF($F30&lt;&gt;"Sim","",IF(OR($L30="",$O30=""),"",IFERROR(MOD($O30-$L30,1)-IF(AND($M30&lt;&gt;"",$N30&lt;&gt;""),MOD($N30-$M30,1),0),""))))</f>
        <v/>
      </c>
      <c r="Q30" s="42">
        <f>IF(OR($K30="",$P30=""),"",IFERROR($P30-$K30,""))</f>
        <v/>
      </c>
      <c r="R30" s="24">
        <f>IF($A30="","",IF(OR($B30="",$C30="",$E30="",$F30=""),"Incompleto",IF($F30="Não","Sem apuramento",IF(OR($G30="",$J30=""),"Falta previsto",IF(OR($L30="",$O30=""),"Falta efetivo",IF(OR(AND($H30&lt;&gt;"",$I30=""),AND($M30&lt;&gt;"",$N30="")),"Pausa incompleta",IF($Q30=0,"Conforme planeado",IF($Q30&gt;0,"Acima do previsto","Abaixo do previsto"))))))))</f>
        <v/>
      </c>
      <c r="S30" s="25" t="n"/>
      <c r="T30" s="26">
        <f>IF(OR($A30="",$B30="",$C30=""),"",TEXT($A30,"yyyymmdd")&amp;"|"&amp;$B30&amp;"|"&amp;$C30)</f>
        <v/>
      </c>
      <c r="U30" s="24">
        <f>IF($A30="","",IF(OR($B30="",$C30="",$E30="",$F30=""),"Preenchimento obrigatório em falta",IF(COUNTIFS($A$7:$A$106,$A30,$B$7:$B$106,$B30,$C$7:$C$106,$C30)&gt;1,"Duplicado: data, colaborador e turno",IF($F30="Sim",IF(OR($G30="",$J30=""),"Falta horário previsto",IF(OR($L30="",$O30=""),"Falta horário efetivo",IF(AND($H30&lt;&gt;"",$I30=""),"Pausa prevista incompleta",IF(AND($M30&lt;&gt;"",$N30=""),"Pausa efetiva incompleta",IF(AND($K30&lt;&gt;"",$K30&lt;=0),"Duração prevista não positiva",IF(AND($P30&lt;&gt;"",$P30&lt;=0),"Duração efetiva não positiva","")))))),IF(OR($G30&lt;&gt;"",$H30&lt;&gt;"",$I30&lt;&gt;"",$J30&lt;&gt;"",$L30&lt;&gt;"",$M30&lt;&gt;"",$N30&lt;&gt;"",$O30&lt;&gt;""),"Tempos introduzidos num registo sem apuramento","")))))</f>
        <v/>
      </c>
    </row>
    <row r="31">
      <c r="A31" s="35" t="n"/>
      <c r="B31" s="5" t="n"/>
      <c r="C31" s="21" t="n"/>
      <c r="D31" s="5" t="n"/>
      <c r="E31" s="5" t="n"/>
      <c r="F31" s="5" t="n"/>
      <c r="G31" s="41" t="n"/>
      <c r="H31" s="41" t="n"/>
      <c r="I31" s="41" t="n"/>
      <c r="J31" s="41" t="n"/>
      <c r="K31" s="42">
        <f>IF($A31="","",IF($F31&lt;&gt;"Sim","",IF(OR($G31="",$J31=""),"",IFERROR(MOD($J31-$G31,1)-IF(AND($H31&lt;&gt;"",$I31&lt;&gt;""),MOD($I31-$H31,1),0),""))))</f>
        <v/>
      </c>
      <c r="L31" s="41" t="n"/>
      <c r="M31" s="41" t="n"/>
      <c r="N31" s="41" t="n"/>
      <c r="O31" s="41" t="n"/>
      <c r="P31" s="42">
        <f>IF($A31="","",IF($F31&lt;&gt;"Sim","",IF(OR($L31="",$O31=""),"",IFERROR(MOD($O31-$L31,1)-IF(AND($M31&lt;&gt;"",$N31&lt;&gt;""),MOD($N31-$M31,1),0),""))))</f>
        <v/>
      </c>
      <c r="Q31" s="42">
        <f>IF(OR($K31="",$P31=""),"",IFERROR($P31-$K31,""))</f>
        <v/>
      </c>
      <c r="R31" s="24">
        <f>IF($A31="","",IF(OR($B31="",$C31="",$E31="",$F31=""),"Incompleto",IF($F31="Não","Sem apuramento",IF(OR($G31="",$J31=""),"Falta previsto",IF(OR($L31="",$O31=""),"Falta efetivo",IF(OR(AND($H31&lt;&gt;"",$I31=""),AND($M31&lt;&gt;"",$N31="")),"Pausa incompleta",IF($Q31=0,"Conforme planeado",IF($Q31&gt;0,"Acima do previsto","Abaixo do previsto"))))))))</f>
        <v/>
      </c>
      <c r="S31" s="25" t="n"/>
      <c r="T31" s="26">
        <f>IF(OR($A31="",$B31="",$C31=""),"",TEXT($A31,"yyyymmdd")&amp;"|"&amp;$B31&amp;"|"&amp;$C31)</f>
        <v/>
      </c>
      <c r="U31" s="24">
        <f>IF($A31="","",IF(OR($B31="",$C31="",$E31="",$F31=""),"Preenchimento obrigatório em falta",IF(COUNTIFS($A$7:$A$106,$A31,$B$7:$B$106,$B31,$C$7:$C$106,$C31)&gt;1,"Duplicado: data, colaborador e turno",IF($F31="Sim",IF(OR($G31="",$J31=""),"Falta horário previsto",IF(OR($L31="",$O31=""),"Falta horário efetivo",IF(AND($H31&lt;&gt;"",$I31=""),"Pausa prevista incompleta",IF(AND($M31&lt;&gt;"",$N31=""),"Pausa efetiva incompleta",IF(AND($K31&lt;&gt;"",$K31&lt;=0),"Duração prevista não positiva",IF(AND($P31&lt;&gt;"",$P31&lt;=0),"Duração efetiva não positiva","")))))),IF(OR($G31&lt;&gt;"",$H31&lt;&gt;"",$I31&lt;&gt;"",$J31&lt;&gt;"",$L31&lt;&gt;"",$M31&lt;&gt;"",$N31&lt;&gt;"",$O31&lt;&gt;""),"Tempos introduzidos num registo sem apuramento","")))))</f>
        <v/>
      </c>
    </row>
    <row r="32">
      <c r="A32" s="35" t="n"/>
      <c r="B32" s="5" t="n"/>
      <c r="C32" s="21" t="n"/>
      <c r="D32" s="5" t="n"/>
      <c r="E32" s="5" t="n"/>
      <c r="F32" s="5" t="n"/>
      <c r="G32" s="41" t="n"/>
      <c r="H32" s="41" t="n"/>
      <c r="I32" s="41" t="n"/>
      <c r="J32" s="41" t="n"/>
      <c r="K32" s="42">
        <f>IF($A32="","",IF($F32&lt;&gt;"Sim","",IF(OR($G32="",$J32=""),"",IFERROR(MOD($J32-$G32,1)-IF(AND($H32&lt;&gt;"",$I32&lt;&gt;""),MOD($I32-$H32,1),0),""))))</f>
        <v/>
      </c>
      <c r="L32" s="41" t="n"/>
      <c r="M32" s="41" t="n"/>
      <c r="N32" s="41" t="n"/>
      <c r="O32" s="41" t="n"/>
      <c r="P32" s="42">
        <f>IF($A32="","",IF($F32&lt;&gt;"Sim","",IF(OR($L32="",$O32=""),"",IFERROR(MOD($O32-$L32,1)-IF(AND($M32&lt;&gt;"",$N32&lt;&gt;""),MOD($N32-$M32,1),0),""))))</f>
        <v/>
      </c>
      <c r="Q32" s="42">
        <f>IF(OR($K32="",$P32=""),"",IFERROR($P32-$K32,""))</f>
        <v/>
      </c>
      <c r="R32" s="24">
        <f>IF($A32="","",IF(OR($B32="",$C32="",$E32="",$F32=""),"Incompleto",IF($F32="Não","Sem apuramento",IF(OR($G32="",$J32=""),"Falta previsto",IF(OR($L32="",$O32=""),"Falta efetivo",IF(OR(AND($H32&lt;&gt;"",$I32=""),AND($M32&lt;&gt;"",$N32="")),"Pausa incompleta",IF($Q32=0,"Conforme planeado",IF($Q32&gt;0,"Acima do previsto","Abaixo do previsto"))))))))</f>
        <v/>
      </c>
      <c r="S32" s="25" t="n"/>
      <c r="T32" s="26">
        <f>IF(OR($A32="",$B32="",$C32=""),"",TEXT($A32,"yyyymmdd")&amp;"|"&amp;$B32&amp;"|"&amp;$C32)</f>
        <v/>
      </c>
      <c r="U32" s="24">
        <f>IF($A32="","",IF(OR($B32="",$C32="",$E32="",$F32=""),"Preenchimento obrigatório em falta",IF(COUNTIFS($A$7:$A$106,$A32,$B$7:$B$106,$B32,$C$7:$C$106,$C32)&gt;1,"Duplicado: data, colaborador e turno",IF($F32="Sim",IF(OR($G32="",$J32=""),"Falta horário previsto",IF(OR($L32="",$O32=""),"Falta horário efetivo",IF(AND($H32&lt;&gt;"",$I32=""),"Pausa prevista incompleta",IF(AND($M32&lt;&gt;"",$N32=""),"Pausa efetiva incompleta",IF(AND($K32&lt;&gt;"",$K32&lt;=0),"Duração prevista não positiva",IF(AND($P32&lt;&gt;"",$P32&lt;=0),"Duração efetiva não positiva","")))))),IF(OR($G32&lt;&gt;"",$H32&lt;&gt;"",$I32&lt;&gt;"",$J32&lt;&gt;"",$L32&lt;&gt;"",$M32&lt;&gt;"",$N32&lt;&gt;"",$O32&lt;&gt;""),"Tempos introduzidos num registo sem apuramento","")))))</f>
        <v/>
      </c>
    </row>
    <row r="33">
      <c r="A33" s="35" t="n"/>
      <c r="B33" s="5" t="n"/>
      <c r="C33" s="21" t="n"/>
      <c r="D33" s="5" t="n"/>
      <c r="E33" s="5" t="n"/>
      <c r="F33" s="5" t="n"/>
      <c r="G33" s="41" t="n"/>
      <c r="H33" s="41" t="n"/>
      <c r="I33" s="41" t="n"/>
      <c r="J33" s="41" t="n"/>
      <c r="K33" s="42">
        <f>IF($A33="","",IF($F33&lt;&gt;"Sim","",IF(OR($G33="",$J33=""),"",IFERROR(MOD($J33-$G33,1)-IF(AND($H33&lt;&gt;"",$I33&lt;&gt;""),MOD($I33-$H33,1),0),""))))</f>
        <v/>
      </c>
      <c r="L33" s="41" t="n"/>
      <c r="M33" s="41" t="n"/>
      <c r="N33" s="41" t="n"/>
      <c r="O33" s="41" t="n"/>
      <c r="P33" s="42">
        <f>IF($A33="","",IF($F33&lt;&gt;"Sim","",IF(OR($L33="",$O33=""),"",IFERROR(MOD($O33-$L33,1)-IF(AND($M33&lt;&gt;"",$N33&lt;&gt;""),MOD($N33-$M33,1),0),""))))</f>
        <v/>
      </c>
      <c r="Q33" s="42">
        <f>IF(OR($K33="",$P33=""),"",IFERROR($P33-$K33,""))</f>
        <v/>
      </c>
      <c r="R33" s="24">
        <f>IF($A33="","",IF(OR($B33="",$C33="",$E33="",$F33=""),"Incompleto",IF($F33="Não","Sem apuramento",IF(OR($G33="",$J33=""),"Falta previsto",IF(OR($L33="",$O33=""),"Falta efetivo",IF(OR(AND($H33&lt;&gt;"",$I33=""),AND($M33&lt;&gt;"",$N33="")),"Pausa incompleta",IF($Q33=0,"Conforme planeado",IF($Q33&gt;0,"Acima do previsto","Abaixo do previsto"))))))))</f>
        <v/>
      </c>
      <c r="S33" s="25" t="n"/>
      <c r="T33" s="26">
        <f>IF(OR($A33="",$B33="",$C33=""),"",TEXT($A33,"yyyymmdd")&amp;"|"&amp;$B33&amp;"|"&amp;$C33)</f>
        <v/>
      </c>
      <c r="U33" s="24">
        <f>IF($A33="","",IF(OR($B33="",$C33="",$E33="",$F33=""),"Preenchimento obrigatório em falta",IF(COUNTIFS($A$7:$A$106,$A33,$B$7:$B$106,$B33,$C$7:$C$106,$C33)&gt;1,"Duplicado: data, colaborador e turno",IF($F33="Sim",IF(OR($G33="",$J33=""),"Falta horário previsto",IF(OR($L33="",$O33=""),"Falta horário efetivo",IF(AND($H33&lt;&gt;"",$I33=""),"Pausa prevista incompleta",IF(AND($M33&lt;&gt;"",$N33=""),"Pausa efetiva incompleta",IF(AND($K33&lt;&gt;"",$K33&lt;=0),"Duração prevista não positiva",IF(AND($P33&lt;&gt;"",$P33&lt;=0),"Duração efetiva não positiva","")))))),IF(OR($G33&lt;&gt;"",$H33&lt;&gt;"",$I33&lt;&gt;"",$J33&lt;&gt;"",$L33&lt;&gt;"",$M33&lt;&gt;"",$N33&lt;&gt;"",$O33&lt;&gt;""),"Tempos introduzidos num registo sem apuramento","")))))</f>
        <v/>
      </c>
    </row>
    <row r="34">
      <c r="A34" s="35" t="n"/>
      <c r="B34" s="5" t="n"/>
      <c r="C34" s="21" t="n"/>
      <c r="D34" s="5" t="n"/>
      <c r="E34" s="5" t="n"/>
      <c r="F34" s="5" t="n"/>
      <c r="G34" s="41" t="n"/>
      <c r="H34" s="41" t="n"/>
      <c r="I34" s="41" t="n"/>
      <c r="J34" s="41" t="n"/>
      <c r="K34" s="42">
        <f>IF($A34="","",IF($F34&lt;&gt;"Sim","",IF(OR($G34="",$J34=""),"",IFERROR(MOD($J34-$G34,1)-IF(AND($H34&lt;&gt;"",$I34&lt;&gt;""),MOD($I34-$H34,1),0),""))))</f>
        <v/>
      </c>
      <c r="L34" s="41" t="n"/>
      <c r="M34" s="41" t="n"/>
      <c r="N34" s="41" t="n"/>
      <c r="O34" s="41" t="n"/>
      <c r="P34" s="42">
        <f>IF($A34="","",IF($F34&lt;&gt;"Sim","",IF(OR($L34="",$O34=""),"",IFERROR(MOD($O34-$L34,1)-IF(AND($M34&lt;&gt;"",$N34&lt;&gt;""),MOD($N34-$M34,1),0),""))))</f>
        <v/>
      </c>
      <c r="Q34" s="42">
        <f>IF(OR($K34="",$P34=""),"",IFERROR($P34-$K34,""))</f>
        <v/>
      </c>
      <c r="R34" s="24">
        <f>IF($A34="","",IF(OR($B34="",$C34="",$E34="",$F34=""),"Incompleto",IF($F34="Não","Sem apuramento",IF(OR($G34="",$J34=""),"Falta previsto",IF(OR($L34="",$O34=""),"Falta efetivo",IF(OR(AND($H34&lt;&gt;"",$I34=""),AND($M34&lt;&gt;"",$N34="")),"Pausa incompleta",IF($Q34=0,"Conforme planeado",IF($Q34&gt;0,"Acima do previsto","Abaixo do previsto"))))))))</f>
        <v/>
      </c>
      <c r="S34" s="25" t="n"/>
      <c r="T34" s="26">
        <f>IF(OR($A34="",$B34="",$C34=""),"",TEXT($A34,"yyyymmdd")&amp;"|"&amp;$B34&amp;"|"&amp;$C34)</f>
        <v/>
      </c>
      <c r="U34" s="24">
        <f>IF($A34="","",IF(OR($B34="",$C34="",$E34="",$F34=""),"Preenchimento obrigatório em falta",IF(COUNTIFS($A$7:$A$106,$A34,$B$7:$B$106,$B34,$C$7:$C$106,$C34)&gt;1,"Duplicado: data, colaborador e turno",IF($F34="Sim",IF(OR($G34="",$J34=""),"Falta horário previsto",IF(OR($L34="",$O34=""),"Falta horário efetivo",IF(AND($H34&lt;&gt;"",$I34=""),"Pausa prevista incompleta",IF(AND($M34&lt;&gt;"",$N34=""),"Pausa efetiva incompleta",IF(AND($K34&lt;&gt;"",$K34&lt;=0),"Duração prevista não positiva",IF(AND($P34&lt;&gt;"",$P34&lt;=0),"Duração efetiva não positiva","")))))),IF(OR($G34&lt;&gt;"",$H34&lt;&gt;"",$I34&lt;&gt;"",$J34&lt;&gt;"",$L34&lt;&gt;"",$M34&lt;&gt;"",$N34&lt;&gt;"",$O34&lt;&gt;""),"Tempos introduzidos num registo sem apuramento","")))))</f>
        <v/>
      </c>
    </row>
    <row r="35">
      <c r="A35" s="35" t="n"/>
      <c r="B35" s="5" t="n"/>
      <c r="C35" s="21" t="n"/>
      <c r="D35" s="5" t="n"/>
      <c r="E35" s="5" t="n"/>
      <c r="F35" s="5" t="n"/>
      <c r="G35" s="41" t="n"/>
      <c r="H35" s="41" t="n"/>
      <c r="I35" s="41" t="n"/>
      <c r="J35" s="41" t="n"/>
      <c r="K35" s="42">
        <f>IF($A35="","",IF($F35&lt;&gt;"Sim","",IF(OR($G35="",$J35=""),"",IFERROR(MOD($J35-$G35,1)-IF(AND($H35&lt;&gt;"",$I35&lt;&gt;""),MOD($I35-$H35,1),0),""))))</f>
        <v/>
      </c>
      <c r="L35" s="41" t="n"/>
      <c r="M35" s="41" t="n"/>
      <c r="N35" s="41" t="n"/>
      <c r="O35" s="41" t="n"/>
      <c r="P35" s="42">
        <f>IF($A35="","",IF($F35&lt;&gt;"Sim","",IF(OR($L35="",$O35=""),"",IFERROR(MOD($O35-$L35,1)-IF(AND($M35&lt;&gt;"",$N35&lt;&gt;""),MOD($N35-$M35,1),0),""))))</f>
        <v/>
      </c>
      <c r="Q35" s="42">
        <f>IF(OR($K35="",$P35=""),"",IFERROR($P35-$K35,""))</f>
        <v/>
      </c>
      <c r="R35" s="24">
        <f>IF($A35="","",IF(OR($B35="",$C35="",$E35="",$F35=""),"Incompleto",IF($F35="Não","Sem apuramento",IF(OR($G35="",$J35=""),"Falta previsto",IF(OR($L35="",$O35=""),"Falta efetivo",IF(OR(AND($H35&lt;&gt;"",$I35=""),AND($M35&lt;&gt;"",$N35="")),"Pausa incompleta",IF($Q35=0,"Conforme planeado",IF($Q35&gt;0,"Acima do previsto","Abaixo do previsto"))))))))</f>
        <v/>
      </c>
      <c r="S35" s="25" t="n"/>
      <c r="T35" s="26">
        <f>IF(OR($A35="",$B35="",$C35=""),"",TEXT($A35,"yyyymmdd")&amp;"|"&amp;$B35&amp;"|"&amp;$C35)</f>
        <v/>
      </c>
      <c r="U35" s="24">
        <f>IF($A35="","",IF(OR($B35="",$C35="",$E35="",$F35=""),"Preenchimento obrigatório em falta",IF(COUNTIFS($A$7:$A$106,$A35,$B$7:$B$106,$B35,$C$7:$C$106,$C35)&gt;1,"Duplicado: data, colaborador e turno",IF($F35="Sim",IF(OR($G35="",$J35=""),"Falta horário previsto",IF(OR($L35="",$O35=""),"Falta horário efetivo",IF(AND($H35&lt;&gt;"",$I35=""),"Pausa prevista incompleta",IF(AND($M35&lt;&gt;"",$N35=""),"Pausa efetiva incompleta",IF(AND($K35&lt;&gt;"",$K35&lt;=0),"Duração prevista não positiva",IF(AND($P35&lt;&gt;"",$P35&lt;=0),"Duração efetiva não positiva","")))))),IF(OR($G35&lt;&gt;"",$H35&lt;&gt;"",$I35&lt;&gt;"",$J35&lt;&gt;"",$L35&lt;&gt;"",$M35&lt;&gt;"",$N35&lt;&gt;"",$O35&lt;&gt;""),"Tempos introduzidos num registo sem apuramento","")))))</f>
        <v/>
      </c>
    </row>
    <row r="36">
      <c r="A36" s="35" t="n"/>
      <c r="B36" s="5" t="n"/>
      <c r="C36" s="21" t="n"/>
      <c r="D36" s="5" t="n"/>
      <c r="E36" s="5" t="n"/>
      <c r="F36" s="5" t="n"/>
      <c r="G36" s="41" t="n"/>
      <c r="H36" s="41" t="n"/>
      <c r="I36" s="41" t="n"/>
      <c r="J36" s="41" t="n"/>
      <c r="K36" s="42">
        <f>IF($A36="","",IF($F36&lt;&gt;"Sim","",IF(OR($G36="",$J36=""),"",IFERROR(MOD($J36-$G36,1)-IF(AND($H36&lt;&gt;"",$I36&lt;&gt;""),MOD($I36-$H36,1),0),""))))</f>
        <v/>
      </c>
      <c r="L36" s="41" t="n"/>
      <c r="M36" s="41" t="n"/>
      <c r="N36" s="41" t="n"/>
      <c r="O36" s="41" t="n"/>
      <c r="P36" s="42">
        <f>IF($A36="","",IF($F36&lt;&gt;"Sim","",IF(OR($L36="",$O36=""),"",IFERROR(MOD($O36-$L36,1)-IF(AND($M36&lt;&gt;"",$N36&lt;&gt;""),MOD($N36-$M36,1),0),""))))</f>
        <v/>
      </c>
      <c r="Q36" s="42">
        <f>IF(OR($K36="",$P36=""),"",IFERROR($P36-$K36,""))</f>
        <v/>
      </c>
      <c r="R36" s="24">
        <f>IF($A36="","",IF(OR($B36="",$C36="",$E36="",$F36=""),"Incompleto",IF($F36="Não","Sem apuramento",IF(OR($G36="",$J36=""),"Falta previsto",IF(OR($L36="",$O36=""),"Falta efetivo",IF(OR(AND($H36&lt;&gt;"",$I36=""),AND($M36&lt;&gt;"",$N36="")),"Pausa incompleta",IF($Q36=0,"Conforme planeado",IF($Q36&gt;0,"Acima do previsto","Abaixo do previsto"))))))))</f>
        <v/>
      </c>
      <c r="S36" s="25" t="n"/>
      <c r="T36" s="26">
        <f>IF(OR($A36="",$B36="",$C36=""),"",TEXT($A36,"yyyymmdd")&amp;"|"&amp;$B36&amp;"|"&amp;$C36)</f>
        <v/>
      </c>
      <c r="U36" s="24">
        <f>IF($A36="","",IF(OR($B36="",$C36="",$E36="",$F36=""),"Preenchimento obrigatório em falta",IF(COUNTIFS($A$7:$A$106,$A36,$B$7:$B$106,$B36,$C$7:$C$106,$C36)&gt;1,"Duplicado: data, colaborador e turno",IF($F36="Sim",IF(OR($G36="",$J36=""),"Falta horário previsto",IF(OR($L36="",$O36=""),"Falta horário efetivo",IF(AND($H36&lt;&gt;"",$I36=""),"Pausa prevista incompleta",IF(AND($M36&lt;&gt;"",$N36=""),"Pausa efetiva incompleta",IF(AND($K36&lt;&gt;"",$K36&lt;=0),"Duração prevista não positiva",IF(AND($P36&lt;&gt;"",$P36&lt;=0),"Duração efetiva não positiva","")))))),IF(OR($G36&lt;&gt;"",$H36&lt;&gt;"",$I36&lt;&gt;"",$J36&lt;&gt;"",$L36&lt;&gt;"",$M36&lt;&gt;"",$N36&lt;&gt;"",$O36&lt;&gt;""),"Tempos introduzidos num registo sem apuramento","")))))</f>
        <v/>
      </c>
    </row>
    <row r="37">
      <c r="A37" s="35" t="n"/>
      <c r="B37" s="5" t="n"/>
      <c r="C37" s="21" t="n"/>
      <c r="D37" s="5" t="n"/>
      <c r="E37" s="5" t="n"/>
      <c r="F37" s="5" t="n"/>
      <c r="G37" s="41" t="n"/>
      <c r="H37" s="41" t="n"/>
      <c r="I37" s="41" t="n"/>
      <c r="J37" s="41" t="n"/>
      <c r="K37" s="42">
        <f>IF($A37="","",IF($F37&lt;&gt;"Sim","",IF(OR($G37="",$J37=""),"",IFERROR(MOD($J37-$G37,1)-IF(AND($H37&lt;&gt;"",$I37&lt;&gt;""),MOD($I37-$H37,1),0),""))))</f>
        <v/>
      </c>
      <c r="L37" s="41" t="n"/>
      <c r="M37" s="41" t="n"/>
      <c r="N37" s="41" t="n"/>
      <c r="O37" s="41" t="n"/>
      <c r="P37" s="42">
        <f>IF($A37="","",IF($F37&lt;&gt;"Sim","",IF(OR($L37="",$O37=""),"",IFERROR(MOD($O37-$L37,1)-IF(AND($M37&lt;&gt;"",$N37&lt;&gt;""),MOD($N37-$M37,1),0),""))))</f>
        <v/>
      </c>
      <c r="Q37" s="42">
        <f>IF(OR($K37="",$P37=""),"",IFERROR($P37-$K37,""))</f>
        <v/>
      </c>
      <c r="R37" s="24">
        <f>IF($A37="","",IF(OR($B37="",$C37="",$E37="",$F37=""),"Incompleto",IF($F37="Não","Sem apuramento",IF(OR($G37="",$J37=""),"Falta previsto",IF(OR($L37="",$O37=""),"Falta efetivo",IF(OR(AND($H37&lt;&gt;"",$I37=""),AND($M37&lt;&gt;"",$N37="")),"Pausa incompleta",IF($Q37=0,"Conforme planeado",IF($Q37&gt;0,"Acima do previsto","Abaixo do previsto"))))))))</f>
        <v/>
      </c>
      <c r="S37" s="25" t="n"/>
      <c r="T37" s="26">
        <f>IF(OR($A37="",$B37="",$C37=""),"",TEXT($A37,"yyyymmdd")&amp;"|"&amp;$B37&amp;"|"&amp;$C37)</f>
        <v/>
      </c>
      <c r="U37" s="24">
        <f>IF($A37="","",IF(OR($B37="",$C37="",$E37="",$F37=""),"Preenchimento obrigatório em falta",IF(COUNTIFS($A$7:$A$106,$A37,$B$7:$B$106,$B37,$C$7:$C$106,$C37)&gt;1,"Duplicado: data, colaborador e turno",IF($F37="Sim",IF(OR($G37="",$J37=""),"Falta horário previsto",IF(OR($L37="",$O37=""),"Falta horário efetivo",IF(AND($H37&lt;&gt;"",$I37=""),"Pausa prevista incompleta",IF(AND($M37&lt;&gt;"",$N37=""),"Pausa efetiva incompleta",IF(AND($K37&lt;&gt;"",$K37&lt;=0),"Duração prevista não positiva",IF(AND($P37&lt;&gt;"",$P37&lt;=0),"Duração efetiva não positiva","")))))),IF(OR($G37&lt;&gt;"",$H37&lt;&gt;"",$I37&lt;&gt;"",$J37&lt;&gt;"",$L37&lt;&gt;"",$M37&lt;&gt;"",$N37&lt;&gt;"",$O37&lt;&gt;""),"Tempos introduzidos num registo sem apuramento","")))))</f>
        <v/>
      </c>
    </row>
    <row r="38">
      <c r="A38" s="35" t="n"/>
      <c r="B38" s="5" t="n"/>
      <c r="C38" s="21" t="n"/>
      <c r="D38" s="5" t="n"/>
      <c r="E38" s="5" t="n"/>
      <c r="F38" s="5" t="n"/>
      <c r="G38" s="41" t="n"/>
      <c r="H38" s="41" t="n"/>
      <c r="I38" s="41" t="n"/>
      <c r="J38" s="41" t="n"/>
      <c r="K38" s="42">
        <f>IF($A38="","",IF($F38&lt;&gt;"Sim","",IF(OR($G38="",$J38=""),"",IFERROR(MOD($J38-$G38,1)-IF(AND($H38&lt;&gt;"",$I38&lt;&gt;""),MOD($I38-$H38,1),0),""))))</f>
        <v/>
      </c>
      <c r="L38" s="41" t="n"/>
      <c r="M38" s="41" t="n"/>
      <c r="N38" s="41" t="n"/>
      <c r="O38" s="41" t="n"/>
      <c r="P38" s="42">
        <f>IF($A38="","",IF($F38&lt;&gt;"Sim","",IF(OR($L38="",$O38=""),"",IFERROR(MOD($O38-$L38,1)-IF(AND($M38&lt;&gt;"",$N38&lt;&gt;""),MOD($N38-$M38,1),0),""))))</f>
        <v/>
      </c>
      <c r="Q38" s="42">
        <f>IF(OR($K38="",$P38=""),"",IFERROR($P38-$K38,""))</f>
        <v/>
      </c>
      <c r="R38" s="24">
        <f>IF($A38="","",IF(OR($B38="",$C38="",$E38="",$F38=""),"Incompleto",IF($F38="Não","Sem apuramento",IF(OR($G38="",$J38=""),"Falta previsto",IF(OR($L38="",$O38=""),"Falta efetivo",IF(OR(AND($H38&lt;&gt;"",$I38=""),AND($M38&lt;&gt;"",$N38="")),"Pausa incompleta",IF($Q38=0,"Conforme planeado",IF($Q38&gt;0,"Acima do previsto","Abaixo do previsto"))))))))</f>
        <v/>
      </c>
      <c r="S38" s="25" t="n"/>
      <c r="T38" s="26">
        <f>IF(OR($A38="",$B38="",$C38=""),"",TEXT($A38,"yyyymmdd")&amp;"|"&amp;$B38&amp;"|"&amp;$C38)</f>
        <v/>
      </c>
      <c r="U38" s="24">
        <f>IF($A38="","",IF(OR($B38="",$C38="",$E38="",$F38=""),"Preenchimento obrigatório em falta",IF(COUNTIFS($A$7:$A$106,$A38,$B$7:$B$106,$B38,$C$7:$C$106,$C38)&gt;1,"Duplicado: data, colaborador e turno",IF($F38="Sim",IF(OR($G38="",$J38=""),"Falta horário previsto",IF(OR($L38="",$O38=""),"Falta horário efetivo",IF(AND($H38&lt;&gt;"",$I38=""),"Pausa prevista incompleta",IF(AND($M38&lt;&gt;"",$N38=""),"Pausa efetiva incompleta",IF(AND($K38&lt;&gt;"",$K38&lt;=0),"Duração prevista não positiva",IF(AND($P38&lt;&gt;"",$P38&lt;=0),"Duração efetiva não positiva","")))))),IF(OR($G38&lt;&gt;"",$H38&lt;&gt;"",$I38&lt;&gt;"",$J38&lt;&gt;"",$L38&lt;&gt;"",$M38&lt;&gt;"",$N38&lt;&gt;"",$O38&lt;&gt;""),"Tempos introduzidos num registo sem apuramento","")))))</f>
        <v/>
      </c>
    </row>
    <row r="39">
      <c r="A39" s="35" t="n"/>
      <c r="B39" s="5" t="n"/>
      <c r="C39" s="21" t="n"/>
      <c r="D39" s="5" t="n"/>
      <c r="E39" s="5" t="n"/>
      <c r="F39" s="5" t="n"/>
      <c r="G39" s="41" t="n"/>
      <c r="H39" s="41" t="n"/>
      <c r="I39" s="41" t="n"/>
      <c r="J39" s="41" t="n"/>
      <c r="K39" s="42">
        <f>IF($A39="","",IF($F39&lt;&gt;"Sim","",IF(OR($G39="",$J39=""),"",IFERROR(MOD($J39-$G39,1)-IF(AND($H39&lt;&gt;"",$I39&lt;&gt;""),MOD($I39-$H39,1),0),""))))</f>
        <v/>
      </c>
      <c r="L39" s="41" t="n"/>
      <c r="M39" s="41" t="n"/>
      <c r="N39" s="41" t="n"/>
      <c r="O39" s="41" t="n"/>
      <c r="P39" s="42">
        <f>IF($A39="","",IF($F39&lt;&gt;"Sim","",IF(OR($L39="",$O39=""),"",IFERROR(MOD($O39-$L39,1)-IF(AND($M39&lt;&gt;"",$N39&lt;&gt;""),MOD($N39-$M39,1),0),""))))</f>
        <v/>
      </c>
      <c r="Q39" s="42">
        <f>IF(OR($K39="",$P39=""),"",IFERROR($P39-$K39,""))</f>
        <v/>
      </c>
      <c r="R39" s="24">
        <f>IF($A39="","",IF(OR($B39="",$C39="",$E39="",$F39=""),"Incompleto",IF($F39="Não","Sem apuramento",IF(OR($G39="",$J39=""),"Falta previsto",IF(OR($L39="",$O39=""),"Falta efetivo",IF(OR(AND($H39&lt;&gt;"",$I39=""),AND($M39&lt;&gt;"",$N39="")),"Pausa incompleta",IF($Q39=0,"Conforme planeado",IF($Q39&gt;0,"Acima do previsto","Abaixo do previsto"))))))))</f>
        <v/>
      </c>
      <c r="S39" s="25" t="n"/>
      <c r="T39" s="26">
        <f>IF(OR($A39="",$B39="",$C39=""),"",TEXT($A39,"yyyymmdd")&amp;"|"&amp;$B39&amp;"|"&amp;$C39)</f>
        <v/>
      </c>
      <c r="U39" s="24">
        <f>IF($A39="","",IF(OR($B39="",$C39="",$E39="",$F39=""),"Preenchimento obrigatório em falta",IF(COUNTIFS($A$7:$A$106,$A39,$B$7:$B$106,$B39,$C$7:$C$106,$C39)&gt;1,"Duplicado: data, colaborador e turno",IF($F39="Sim",IF(OR($G39="",$J39=""),"Falta horário previsto",IF(OR($L39="",$O39=""),"Falta horário efetivo",IF(AND($H39&lt;&gt;"",$I39=""),"Pausa prevista incompleta",IF(AND($M39&lt;&gt;"",$N39=""),"Pausa efetiva incompleta",IF(AND($K39&lt;&gt;"",$K39&lt;=0),"Duração prevista não positiva",IF(AND($P39&lt;&gt;"",$P39&lt;=0),"Duração efetiva não positiva","")))))),IF(OR($G39&lt;&gt;"",$H39&lt;&gt;"",$I39&lt;&gt;"",$J39&lt;&gt;"",$L39&lt;&gt;"",$M39&lt;&gt;"",$N39&lt;&gt;"",$O39&lt;&gt;""),"Tempos introduzidos num registo sem apuramento","")))))</f>
        <v/>
      </c>
    </row>
    <row r="40">
      <c r="A40" s="35" t="n"/>
      <c r="B40" s="5" t="n"/>
      <c r="C40" s="21" t="n"/>
      <c r="D40" s="5" t="n"/>
      <c r="E40" s="5" t="n"/>
      <c r="F40" s="5" t="n"/>
      <c r="G40" s="41" t="n"/>
      <c r="H40" s="41" t="n"/>
      <c r="I40" s="41" t="n"/>
      <c r="J40" s="41" t="n"/>
      <c r="K40" s="42">
        <f>IF($A40="","",IF($F40&lt;&gt;"Sim","",IF(OR($G40="",$J40=""),"",IFERROR(MOD($J40-$G40,1)-IF(AND($H40&lt;&gt;"",$I40&lt;&gt;""),MOD($I40-$H40,1),0),""))))</f>
        <v/>
      </c>
      <c r="L40" s="41" t="n"/>
      <c r="M40" s="41" t="n"/>
      <c r="N40" s="41" t="n"/>
      <c r="O40" s="41" t="n"/>
      <c r="P40" s="42">
        <f>IF($A40="","",IF($F40&lt;&gt;"Sim","",IF(OR($L40="",$O40=""),"",IFERROR(MOD($O40-$L40,1)-IF(AND($M40&lt;&gt;"",$N40&lt;&gt;""),MOD($N40-$M40,1),0),""))))</f>
        <v/>
      </c>
      <c r="Q40" s="42">
        <f>IF(OR($K40="",$P40=""),"",IFERROR($P40-$K40,""))</f>
        <v/>
      </c>
      <c r="R40" s="24">
        <f>IF($A40="","",IF(OR($B40="",$C40="",$E40="",$F40=""),"Incompleto",IF($F40="Não","Sem apuramento",IF(OR($G40="",$J40=""),"Falta previsto",IF(OR($L40="",$O40=""),"Falta efetivo",IF(OR(AND($H40&lt;&gt;"",$I40=""),AND($M40&lt;&gt;"",$N40="")),"Pausa incompleta",IF($Q40=0,"Conforme planeado",IF($Q40&gt;0,"Acima do previsto","Abaixo do previsto"))))))))</f>
        <v/>
      </c>
      <c r="S40" s="25" t="n"/>
      <c r="T40" s="26">
        <f>IF(OR($A40="",$B40="",$C40=""),"",TEXT($A40,"yyyymmdd")&amp;"|"&amp;$B40&amp;"|"&amp;$C40)</f>
        <v/>
      </c>
      <c r="U40" s="24">
        <f>IF($A40="","",IF(OR($B40="",$C40="",$E40="",$F40=""),"Preenchimento obrigatório em falta",IF(COUNTIFS($A$7:$A$106,$A40,$B$7:$B$106,$B40,$C$7:$C$106,$C40)&gt;1,"Duplicado: data, colaborador e turno",IF($F40="Sim",IF(OR($G40="",$J40=""),"Falta horário previsto",IF(OR($L40="",$O40=""),"Falta horário efetivo",IF(AND($H40&lt;&gt;"",$I40=""),"Pausa prevista incompleta",IF(AND($M40&lt;&gt;"",$N40=""),"Pausa efetiva incompleta",IF(AND($K40&lt;&gt;"",$K40&lt;=0),"Duração prevista não positiva",IF(AND($P40&lt;&gt;"",$P40&lt;=0),"Duração efetiva não positiva","")))))),IF(OR($G40&lt;&gt;"",$H40&lt;&gt;"",$I40&lt;&gt;"",$J40&lt;&gt;"",$L40&lt;&gt;"",$M40&lt;&gt;"",$N40&lt;&gt;"",$O40&lt;&gt;""),"Tempos introduzidos num registo sem apuramento","")))))</f>
        <v/>
      </c>
    </row>
    <row r="41">
      <c r="A41" s="35" t="n"/>
      <c r="B41" s="5" t="n"/>
      <c r="C41" s="21" t="n"/>
      <c r="D41" s="5" t="n"/>
      <c r="E41" s="5" t="n"/>
      <c r="F41" s="5" t="n"/>
      <c r="G41" s="41" t="n"/>
      <c r="H41" s="41" t="n"/>
      <c r="I41" s="41" t="n"/>
      <c r="J41" s="41" t="n"/>
      <c r="K41" s="42">
        <f>IF($A41="","",IF($F41&lt;&gt;"Sim","",IF(OR($G41="",$J41=""),"",IFERROR(MOD($J41-$G41,1)-IF(AND($H41&lt;&gt;"",$I41&lt;&gt;""),MOD($I41-$H41,1),0),""))))</f>
        <v/>
      </c>
      <c r="L41" s="41" t="n"/>
      <c r="M41" s="41" t="n"/>
      <c r="N41" s="41" t="n"/>
      <c r="O41" s="41" t="n"/>
      <c r="P41" s="42">
        <f>IF($A41="","",IF($F41&lt;&gt;"Sim","",IF(OR($L41="",$O41=""),"",IFERROR(MOD($O41-$L41,1)-IF(AND($M41&lt;&gt;"",$N41&lt;&gt;""),MOD($N41-$M41,1),0),""))))</f>
        <v/>
      </c>
      <c r="Q41" s="42">
        <f>IF(OR($K41="",$P41=""),"",IFERROR($P41-$K41,""))</f>
        <v/>
      </c>
      <c r="R41" s="24">
        <f>IF($A41="","",IF(OR($B41="",$C41="",$E41="",$F41=""),"Incompleto",IF($F41="Não","Sem apuramento",IF(OR($G41="",$J41=""),"Falta previsto",IF(OR($L41="",$O41=""),"Falta efetivo",IF(OR(AND($H41&lt;&gt;"",$I41=""),AND($M41&lt;&gt;"",$N41="")),"Pausa incompleta",IF($Q41=0,"Conforme planeado",IF($Q41&gt;0,"Acima do previsto","Abaixo do previsto"))))))))</f>
        <v/>
      </c>
      <c r="S41" s="25" t="n"/>
      <c r="T41" s="26">
        <f>IF(OR($A41="",$B41="",$C41=""),"",TEXT($A41,"yyyymmdd")&amp;"|"&amp;$B41&amp;"|"&amp;$C41)</f>
        <v/>
      </c>
      <c r="U41" s="24">
        <f>IF($A41="","",IF(OR($B41="",$C41="",$E41="",$F41=""),"Preenchimento obrigatório em falta",IF(COUNTIFS($A$7:$A$106,$A41,$B$7:$B$106,$B41,$C$7:$C$106,$C41)&gt;1,"Duplicado: data, colaborador e turno",IF($F41="Sim",IF(OR($G41="",$J41=""),"Falta horário previsto",IF(OR($L41="",$O41=""),"Falta horário efetivo",IF(AND($H41&lt;&gt;"",$I41=""),"Pausa prevista incompleta",IF(AND($M41&lt;&gt;"",$N41=""),"Pausa efetiva incompleta",IF(AND($K41&lt;&gt;"",$K41&lt;=0),"Duração prevista não positiva",IF(AND($P41&lt;&gt;"",$P41&lt;=0),"Duração efetiva não positiva","")))))),IF(OR($G41&lt;&gt;"",$H41&lt;&gt;"",$I41&lt;&gt;"",$J41&lt;&gt;"",$L41&lt;&gt;"",$M41&lt;&gt;"",$N41&lt;&gt;"",$O41&lt;&gt;""),"Tempos introduzidos num registo sem apuramento","")))))</f>
        <v/>
      </c>
    </row>
    <row r="42">
      <c r="A42" s="35" t="n"/>
      <c r="B42" s="5" t="n"/>
      <c r="C42" s="21" t="n"/>
      <c r="D42" s="5" t="n"/>
      <c r="E42" s="5" t="n"/>
      <c r="F42" s="5" t="n"/>
      <c r="G42" s="41" t="n"/>
      <c r="H42" s="41" t="n"/>
      <c r="I42" s="41" t="n"/>
      <c r="J42" s="41" t="n"/>
      <c r="K42" s="42">
        <f>IF($A42="","",IF($F42&lt;&gt;"Sim","",IF(OR($G42="",$J42=""),"",IFERROR(MOD($J42-$G42,1)-IF(AND($H42&lt;&gt;"",$I42&lt;&gt;""),MOD($I42-$H42,1),0),""))))</f>
        <v/>
      </c>
      <c r="L42" s="41" t="n"/>
      <c r="M42" s="41" t="n"/>
      <c r="N42" s="41" t="n"/>
      <c r="O42" s="41" t="n"/>
      <c r="P42" s="42">
        <f>IF($A42="","",IF($F42&lt;&gt;"Sim","",IF(OR($L42="",$O42=""),"",IFERROR(MOD($O42-$L42,1)-IF(AND($M42&lt;&gt;"",$N42&lt;&gt;""),MOD($N42-$M42,1),0),""))))</f>
        <v/>
      </c>
      <c r="Q42" s="42">
        <f>IF(OR($K42="",$P42=""),"",IFERROR($P42-$K42,""))</f>
        <v/>
      </c>
      <c r="R42" s="24">
        <f>IF($A42="","",IF(OR($B42="",$C42="",$E42="",$F42=""),"Incompleto",IF($F42="Não","Sem apuramento",IF(OR($G42="",$J42=""),"Falta previsto",IF(OR($L42="",$O42=""),"Falta efetivo",IF(OR(AND($H42&lt;&gt;"",$I42=""),AND($M42&lt;&gt;"",$N42="")),"Pausa incompleta",IF($Q42=0,"Conforme planeado",IF($Q42&gt;0,"Acima do previsto","Abaixo do previsto"))))))))</f>
        <v/>
      </c>
      <c r="S42" s="25" t="n"/>
      <c r="T42" s="26">
        <f>IF(OR($A42="",$B42="",$C42=""),"",TEXT($A42,"yyyymmdd")&amp;"|"&amp;$B42&amp;"|"&amp;$C42)</f>
        <v/>
      </c>
      <c r="U42" s="24">
        <f>IF($A42="","",IF(OR($B42="",$C42="",$E42="",$F42=""),"Preenchimento obrigatório em falta",IF(COUNTIFS($A$7:$A$106,$A42,$B$7:$B$106,$B42,$C$7:$C$106,$C42)&gt;1,"Duplicado: data, colaborador e turno",IF($F42="Sim",IF(OR($G42="",$J42=""),"Falta horário previsto",IF(OR($L42="",$O42=""),"Falta horário efetivo",IF(AND($H42&lt;&gt;"",$I42=""),"Pausa prevista incompleta",IF(AND($M42&lt;&gt;"",$N42=""),"Pausa efetiva incompleta",IF(AND($K42&lt;&gt;"",$K42&lt;=0),"Duração prevista não positiva",IF(AND($P42&lt;&gt;"",$P42&lt;=0),"Duração efetiva não positiva","")))))),IF(OR($G42&lt;&gt;"",$H42&lt;&gt;"",$I42&lt;&gt;"",$J42&lt;&gt;"",$L42&lt;&gt;"",$M42&lt;&gt;"",$N42&lt;&gt;"",$O42&lt;&gt;""),"Tempos introduzidos num registo sem apuramento","")))))</f>
        <v/>
      </c>
    </row>
    <row r="43">
      <c r="A43" s="35" t="n"/>
      <c r="B43" s="5" t="n"/>
      <c r="C43" s="21" t="n"/>
      <c r="D43" s="5" t="n"/>
      <c r="E43" s="5" t="n"/>
      <c r="F43" s="5" t="n"/>
      <c r="G43" s="41" t="n"/>
      <c r="H43" s="41" t="n"/>
      <c r="I43" s="41" t="n"/>
      <c r="J43" s="41" t="n"/>
      <c r="K43" s="42">
        <f>IF($A43="","",IF($F43&lt;&gt;"Sim","",IF(OR($G43="",$J43=""),"",IFERROR(MOD($J43-$G43,1)-IF(AND($H43&lt;&gt;"",$I43&lt;&gt;""),MOD($I43-$H43,1),0),""))))</f>
        <v/>
      </c>
      <c r="L43" s="41" t="n"/>
      <c r="M43" s="41" t="n"/>
      <c r="N43" s="41" t="n"/>
      <c r="O43" s="41" t="n"/>
      <c r="P43" s="42">
        <f>IF($A43="","",IF($F43&lt;&gt;"Sim","",IF(OR($L43="",$O43=""),"",IFERROR(MOD($O43-$L43,1)-IF(AND($M43&lt;&gt;"",$N43&lt;&gt;""),MOD($N43-$M43,1),0),""))))</f>
        <v/>
      </c>
      <c r="Q43" s="42">
        <f>IF(OR($K43="",$P43=""),"",IFERROR($P43-$K43,""))</f>
        <v/>
      </c>
      <c r="R43" s="24">
        <f>IF($A43="","",IF(OR($B43="",$C43="",$E43="",$F43=""),"Incompleto",IF($F43="Não","Sem apuramento",IF(OR($G43="",$J43=""),"Falta previsto",IF(OR($L43="",$O43=""),"Falta efetivo",IF(OR(AND($H43&lt;&gt;"",$I43=""),AND($M43&lt;&gt;"",$N43="")),"Pausa incompleta",IF($Q43=0,"Conforme planeado",IF($Q43&gt;0,"Acima do previsto","Abaixo do previsto"))))))))</f>
        <v/>
      </c>
      <c r="S43" s="25" t="n"/>
      <c r="T43" s="26">
        <f>IF(OR($A43="",$B43="",$C43=""),"",TEXT($A43,"yyyymmdd")&amp;"|"&amp;$B43&amp;"|"&amp;$C43)</f>
        <v/>
      </c>
      <c r="U43" s="24">
        <f>IF($A43="","",IF(OR($B43="",$C43="",$E43="",$F43=""),"Preenchimento obrigatório em falta",IF(COUNTIFS($A$7:$A$106,$A43,$B$7:$B$106,$B43,$C$7:$C$106,$C43)&gt;1,"Duplicado: data, colaborador e turno",IF($F43="Sim",IF(OR($G43="",$J43=""),"Falta horário previsto",IF(OR($L43="",$O43=""),"Falta horário efetivo",IF(AND($H43&lt;&gt;"",$I43=""),"Pausa prevista incompleta",IF(AND($M43&lt;&gt;"",$N43=""),"Pausa efetiva incompleta",IF(AND($K43&lt;&gt;"",$K43&lt;=0),"Duração prevista não positiva",IF(AND($P43&lt;&gt;"",$P43&lt;=0),"Duração efetiva não positiva","")))))),IF(OR($G43&lt;&gt;"",$H43&lt;&gt;"",$I43&lt;&gt;"",$J43&lt;&gt;"",$L43&lt;&gt;"",$M43&lt;&gt;"",$N43&lt;&gt;"",$O43&lt;&gt;""),"Tempos introduzidos num registo sem apuramento","")))))</f>
        <v/>
      </c>
    </row>
    <row r="44">
      <c r="A44" s="35" t="n"/>
      <c r="B44" s="5" t="n"/>
      <c r="C44" s="21" t="n"/>
      <c r="D44" s="5" t="n"/>
      <c r="E44" s="5" t="n"/>
      <c r="F44" s="5" t="n"/>
      <c r="G44" s="41" t="n"/>
      <c r="H44" s="41" t="n"/>
      <c r="I44" s="41" t="n"/>
      <c r="J44" s="41" t="n"/>
      <c r="K44" s="42">
        <f>IF($A44="","",IF($F44&lt;&gt;"Sim","",IF(OR($G44="",$J44=""),"",IFERROR(MOD($J44-$G44,1)-IF(AND($H44&lt;&gt;"",$I44&lt;&gt;""),MOD($I44-$H44,1),0),""))))</f>
        <v/>
      </c>
      <c r="L44" s="41" t="n"/>
      <c r="M44" s="41" t="n"/>
      <c r="N44" s="41" t="n"/>
      <c r="O44" s="41" t="n"/>
      <c r="P44" s="42">
        <f>IF($A44="","",IF($F44&lt;&gt;"Sim","",IF(OR($L44="",$O44=""),"",IFERROR(MOD($O44-$L44,1)-IF(AND($M44&lt;&gt;"",$N44&lt;&gt;""),MOD($N44-$M44,1),0),""))))</f>
        <v/>
      </c>
      <c r="Q44" s="42">
        <f>IF(OR($K44="",$P44=""),"",IFERROR($P44-$K44,""))</f>
        <v/>
      </c>
      <c r="R44" s="24">
        <f>IF($A44="","",IF(OR($B44="",$C44="",$E44="",$F44=""),"Incompleto",IF($F44="Não","Sem apuramento",IF(OR($G44="",$J44=""),"Falta previsto",IF(OR($L44="",$O44=""),"Falta efetivo",IF(OR(AND($H44&lt;&gt;"",$I44=""),AND($M44&lt;&gt;"",$N44="")),"Pausa incompleta",IF($Q44=0,"Conforme planeado",IF($Q44&gt;0,"Acima do previsto","Abaixo do previsto"))))))))</f>
        <v/>
      </c>
      <c r="S44" s="25" t="n"/>
      <c r="T44" s="26">
        <f>IF(OR($A44="",$B44="",$C44=""),"",TEXT($A44,"yyyymmdd")&amp;"|"&amp;$B44&amp;"|"&amp;$C44)</f>
        <v/>
      </c>
      <c r="U44" s="24">
        <f>IF($A44="","",IF(OR($B44="",$C44="",$E44="",$F44=""),"Preenchimento obrigatório em falta",IF(COUNTIFS($A$7:$A$106,$A44,$B$7:$B$106,$B44,$C$7:$C$106,$C44)&gt;1,"Duplicado: data, colaborador e turno",IF($F44="Sim",IF(OR($G44="",$J44=""),"Falta horário previsto",IF(OR($L44="",$O44=""),"Falta horário efetivo",IF(AND($H44&lt;&gt;"",$I44=""),"Pausa prevista incompleta",IF(AND($M44&lt;&gt;"",$N44=""),"Pausa efetiva incompleta",IF(AND($K44&lt;&gt;"",$K44&lt;=0),"Duração prevista não positiva",IF(AND($P44&lt;&gt;"",$P44&lt;=0),"Duração efetiva não positiva","")))))),IF(OR($G44&lt;&gt;"",$H44&lt;&gt;"",$I44&lt;&gt;"",$J44&lt;&gt;"",$L44&lt;&gt;"",$M44&lt;&gt;"",$N44&lt;&gt;"",$O44&lt;&gt;""),"Tempos introduzidos num registo sem apuramento","")))))</f>
        <v/>
      </c>
    </row>
    <row r="45">
      <c r="A45" s="35" t="n"/>
      <c r="B45" s="5" t="n"/>
      <c r="C45" s="21" t="n"/>
      <c r="D45" s="5" t="n"/>
      <c r="E45" s="5" t="n"/>
      <c r="F45" s="5" t="n"/>
      <c r="G45" s="41" t="n"/>
      <c r="H45" s="41" t="n"/>
      <c r="I45" s="41" t="n"/>
      <c r="J45" s="41" t="n"/>
      <c r="K45" s="42">
        <f>IF($A45="","",IF($F45&lt;&gt;"Sim","",IF(OR($G45="",$J45=""),"",IFERROR(MOD($J45-$G45,1)-IF(AND($H45&lt;&gt;"",$I45&lt;&gt;""),MOD($I45-$H45,1),0),""))))</f>
        <v/>
      </c>
      <c r="L45" s="41" t="n"/>
      <c r="M45" s="41" t="n"/>
      <c r="N45" s="41" t="n"/>
      <c r="O45" s="41" t="n"/>
      <c r="P45" s="42">
        <f>IF($A45="","",IF($F45&lt;&gt;"Sim","",IF(OR($L45="",$O45=""),"",IFERROR(MOD($O45-$L45,1)-IF(AND($M45&lt;&gt;"",$N45&lt;&gt;""),MOD($N45-$M45,1),0),""))))</f>
        <v/>
      </c>
      <c r="Q45" s="42">
        <f>IF(OR($K45="",$P45=""),"",IFERROR($P45-$K45,""))</f>
        <v/>
      </c>
      <c r="R45" s="24">
        <f>IF($A45="","",IF(OR($B45="",$C45="",$E45="",$F45=""),"Incompleto",IF($F45="Não","Sem apuramento",IF(OR($G45="",$J45=""),"Falta previsto",IF(OR($L45="",$O45=""),"Falta efetivo",IF(OR(AND($H45&lt;&gt;"",$I45=""),AND($M45&lt;&gt;"",$N45="")),"Pausa incompleta",IF($Q45=0,"Conforme planeado",IF($Q45&gt;0,"Acima do previsto","Abaixo do previsto"))))))))</f>
        <v/>
      </c>
      <c r="S45" s="25" t="n"/>
      <c r="T45" s="26">
        <f>IF(OR($A45="",$B45="",$C45=""),"",TEXT($A45,"yyyymmdd")&amp;"|"&amp;$B45&amp;"|"&amp;$C45)</f>
        <v/>
      </c>
      <c r="U45" s="24">
        <f>IF($A45="","",IF(OR($B45="",$C45="",$E45="",$F45=""),"Preenchimento obrigatório em falta",IF(COUNTIFS($A$7:$A$106,$A45,$B$7:$B$106,$B45,$C$7:$C$106,$C45)&gt;1,"Duplicado: data, colaborador e turno",IF($F45="Sim",IF(OR($G45="",$J45=""),"Falta horário previsto",IF(OR($L45="",$O45=""),"Falta horário efetivo",IF(AND($H45&lt;&gt;"",$I45=""),"Pausa prevista incompleta",IF(AND($M45&lt;&gt;"",$N45=""),"Pausa efetiva incompleta",IF(AND($K45&lt;&gt;"",$K45&lt;=0),"Duração prevista não positiva",IF(AND($P45&lt;&gt;"",$P45&lt;=0),"Duração efetiva não positiva","")))))),IF(OR($G45&lt;&gt;"",$H45&lt;&gt;"",$I45&lt;&gt;"",$J45&lt;&gt;"",$L45&lt;&gt;"",$M45&lt;&gt;"",$N45&lt;&gt;"",$O45&lt;&gt;""),"Tempos introduzidos num registo sem apuramento","")))))</f>
        <v/>
      </c>
    </row>
    <row r="46">
      <c r="A46" s="35" t="n"/>
      <c r="B46" s="5" t="n"/>
      <c r="C46" s="21" t="n"/>
      <c r="D46" s="5" t="n"/>
      <c r="E46" s="5" t="n"/>
      <c r="F46" s="5" t="n"/>
      <c r="G46" s="41" t="n"/>
      <c r="H46" s="41" t="n"/>
      <c r="I46" s="41" t="n"/>
      <c r="J46" s="41" t="n"/>
      <c r="K46" s="42">
        <f>IF($A46="","",IF($F46&lt;&gt;"Sim","",IF(OR($G46="",$J46=""),"",IFERROR(MOD($J46-$G46,1)-IF(AND($H46&lt;&gt;"",$I46&lt;&gt;""),MOD($I46-$H46,1),0),""))))</f>
        <v/>
      </c>
      <c r="L46" s="41" t="n"/>
      <c r="M46" s="41" t="n"/>
      <c r="N46" s="41" t="n"/>
      <c r="O46" s="41" t="n"/>
      <c r="P46" s="42">
        <f>IF($A46="","",IF($F46&lt;&gt;"Sim","",IF(OR($L46="",$O46=""),"",IFERROR(MOD($O46-$L46,1)-IF(AND($M46&lt;&gt;"",$N46&lt;&gt;""),MOD($N46-$M46,1),0),""))))</f>
        <v/>
      </c>
      <c r="Q46" s="42">
        <f>IF(OR($K46="",$P46=""),"",IFERROR($P46-$K46,""))</f>
        <v/>
      </c>
      <c r="R46" s="24">
        <f>IF($A46="","",IF(OR($B46="",$C46="",$E46="",$F46=""),"Incompleto",IF($F46="Não","Sem apuramento",IF(OR($G46="",$J46=""),"Falta previsto",IF(OR($L46="",$O46=""),"Falta efetivo",IF(OR(AND($H46&lt;&gt;"",$I46=""),AND($M46&lt;&gt;"",$N46="")),"Pausa incompleta",IF($Q46=0,"Conforme planeado",IF($Q46&gt;0,"Acima do previsto","Abaixo do previsto"))))))))</f>
        <v/>
      </c>
      <c r="S46" s="25" t="n"/>
      <c r="T46" s="26">
        <f>IF(OR($A46="",$B46="",$C46=""),"",TEXT($A46,"yyyymmdd")&amp;"|"&amp;$B46&amp;"|"&amp;$C46)</f>
        <v/>
      </c>
      <c r="U46" s="24">
        <f>IF($A46="","",IF(OR($B46="",$C46="",$E46="",$F46=""),"Preenchimento obrigatório em falta",IF(COUNTIFS($A$7:$A$106,$A46,$B$7:$B$106,$B46,$C$7:$C$106,$C46)&gt;1,"Duplicado: data, colaborador e turno",IF($F46="Sim",IF(OR($G46="",$J46=""),"Falta horário previsto",IF(OR($L46="",$O46=""),"Falta horário efetivo",IF(AND($H46&lt;&gt;"",$I46=""),"Pausa prevista incompleta",IF(AND($M46&lt;&gt;"",$N46=""),"Pausa efetiva incompleta",IF(AND($K46&lt;&gt;"",$K46&lt;=0),"Duração prevista não positiva",IF(AND($P46&lt;&gt;"",$P46&lt;=0),"Duração efetiva não positiva","")))))),IF(OR($G46&lt;&gt;"",$H46&lt;&gt;"",$I46&lt;&gt;"",$J46&lt;&gt;"",$L46&lt;&gt;"",$M46&lt;&gt;"",$N46&lt;&gt;"",$O46&lt;&gt;""),"Tempos introduzidos num registo sem apuramento","")))))</f>
        <v/>
      </c>
    </row>
    <row r="47">
      <c r="A47" s="35" t="n"/>
      <c r="B47" s="5" t="n"/>
      <c r="C47" s="21" t="n"/>
      <c r="D47" s="5" t="n"/>
      <c r="E47" s="5" t="n"/>
      <c r="F47" s="5" t="n"/>
      <c r="G47" s="41" t="n"/>
      <c r="H47" s="41" t="n"/>
      <c r="I47" s="41" t="n"/>
      <c r="J47" s="41" t="n"/>
      <c r="K47" s="42">
        <f>IF($A47="","",IF($F47&lt;&gt;"Sim","",IF(OR($G47="",$J47=""),"",IFERROR(MOD($J47-$G47,1)-IF(AND($H47&lt;&gt;"",$I47&lt;&gt;""),MOD($I47-$H47,1),0),""))))</f>
        <v/>
      </c>
      <c r="L47" s="41" t="n"/>
      <c r="M47" s="41" t="n"/>
      <c r="N47" s="41" t="n"/>
      <c r="O47" s="41" t="n"/>
      <c r="P47" s="42">
        <f>IF($A47="","",IF($F47&lt;&gt;"Sim","",IF(OR($L47="",$O47=""),"",IFERROR(MOD($O47-$L47,1)-IF(AND($M47&lt;&gt;"",$N47&lt;&gt;""),MOD($N47-$M47,1),0),""))))</f>
        <v/>
      </c>
      <c r="Q47" s="42">
        <f>IF(OR($K47="",$P47=""),"",IFERROR($P47-$K47,""))</f>
        <v/>
      </c>
      <c r="R47" s="24">
        <f>IF($A47="","",IF(OR($B47="",$C47="",$E47="",$F47=""),"Incompleto",IF($F47="Não","Sem apuramento",IF(OR($G47="",$J47=""),"Falta previsto",IF(OR($L47="",$O47=""),"Falta efetivo",IF(OR(AND($H47&lt;&gt;"",$I47=""),AND($M47&lt;&gt;"",$N47="")),"Pausa incompleta",IF($Q47=0,"Conforme planeado",IF($Q47&gt;0,"Acima do previsto","Abaixo do previsto"))))))))</f>
        <v/>
      </c>
      <c r="S47" s="25" t="n"/>
      <c r="T47" s="26">
        <f>IF(OR($A47="",$B47="",$C47=""),"",TEXT($A47,"yyyymmdd")&amp;"|"&amp;$B47&amp;"|"&amp;$C47)</f>
        <v/>
      </c>
      <c r="U47" s="24">
        <f>IF($A47="","",IF(OR($B47="",$C47="",$E47="",$F47=""),"Preenchimento obrigatório em falta",IF(COUNTIFS($A$7:$A$106,$A47,$B$7:$B$106,$B47,$C$7:$C$106,$C47)&gt;1,"Duplicado: data, colaborador e turno",IF($F47="Sim",IF(OR($G47="",$J47=""),"Falta horário previsto",IF(OR($L47="",$O47=""),"Falta horário efetivo",IF(AND($H47&lt;&gt;"",$I47=""),"Pausa prevista incompleta",IF(AND($M47&lt;&gt;"",$N47=""),"Pausa efetiva incompleta",IF(AND($K47&lt;&gt;"",$K47&lt;=0),"Duração prevista não positiva",IF(AND($P47&lt;&gt;"",$P47&lt;=0),"Duração efetiva não positiva","")))))),IF(OR($G47&lt;&gt;"",$H47&lt;&gt;"",$I47&lt;&gt;"",$J47&lt;&gt;"",$L47&lt;&gt;"",$M47&lt;&gt;"",$N47&lt;&gt;"",$O47&lt;&gt;""),"Tempos introduzidos num registo sem apuramento","")))))</f>
        <v/>
      </c>
    </row>
    <row r="48">
      <c r="A48" s="35" t="n"/>
      <c r="B48" s="5" t="n"/>
      <c r="C48" s="21" t="n"/>
      <c r="D48" s="5" t="n"/>
      <c r="E48" s="5" t="n"/>
      <c r="F48" s="5" t="n"/>
      <c r="G48" s="41" t="n"/>
      <c r="H48" s="41" t="n"/>
      <c r="I48" s="41" t="n"/>
      <c r="J48" s="41" t="n"/>
      <c r="K48" s="42">
        <f>IF($A48="","",IF($F48&lt;&gt;"Sim","",IF(OR($G48="",$J48=""),"",IFERROR(MOD($J48-$G48,1)-IF(AND($H48&lt;&gt;"",$I48&lt;&gt;""),MOD($I48-$H48,1),0),""))))</f>
        <v/>
      </c>
      <c r="L48" s="41" t="n"/>
      <c r="M48" s="41" t="n"/>
      <c r="N48" s="41" t="n"/>
      <c r="O48" s="41" t="n"/>
      <c r="P48" s="42">
        <f>IF($A48="","",IF($F48&lt;&gt;"Sim","",IF(OR($L48="",$O48=""),"",IFERROR(MOD($O48-$L48,1)-IF(AND($M48&lt;&gt;"",$N48&lt;&gt;""),MOD($N48-$M48,1),0),""))))</f>
        <v/>
      </c>
      <c r="Q48" s="42">
        <f>IF(OR($K48="",$P48=""),"",IFERROR($P48-$K48,""))</f>
        <v/>
      </c>
      <c r="R48" s="24">
        <f>IF($A48="","",IF(OR($B48="",$C48="",$E48="",$F48=""),"Incompleto",IF($F48="Não","Sem apuramento",IF(OR($G48="",$J48=""),"Falta previsto",IF(OR($L48="",$O48=""),"Falta efetivo",IF(OR(AND($H48&lt;&gt;"",$I48=""),AND($M48&lt;&gt;"",$N48="")),"Pausa incompleta",IF($Q48=0,"Conforme planeado",IF($Q48&gt;0,"Acima do previsto","Abaixo do previsto"))))))))</f>
        <v/>
      </c>
      <c r="S48" s="25" t="n"/>
      <c r="T48" s="26">
        <f>IF(OR($A48="",$B48="",$C48=""),"",TEXT($A48,"yyyymmdd")&amp;"|"&amp;$B48&amp;"|"&amp;$C48)</f>
        <v/>
      </c>
      <c r="U48" s="24">
        <f>IF($A48="","",IF(OR($B48="",$C48="",$E48="",$F48=""),"Preenchimento obrigatório em falta",IF(COUNTIFS($A$7:$A$106,$A48,$B$7:$B$106,$B48,$C$7:$C$106,$C48)&gt;1,"Duplicado: data, colaborador e turno",IF($F48="Sim",IF(OR($G48="",$J48=""),"Falta horário previsto",IF(OR($L48="",$O48=""),"Falta horário efetivo",IF(AND($H48&lt;&gt;"",$I48=""),"Pausa prevista incompleta",IF(AND($M48&lt;&gt;"",$N48=""),"Pausa efetiva incompleta",IF(AND($K48&lt;&gt;"",$K48&lt;=0),"Duração prevista não positiva",IF(AND($P48&lt;&gt;"",$P48&lt;=0),"Duração efetiva não positiva","")))))),IF(OR($G48&lt;&gt;"",$H48&lt;&gt;"",$I48&lt;&gt;"",$J48&lt;&gt;"",$L48&lt;&gt;"",$M48&lt;&gt;"",$N48&lt;&gt;"",$O48&lt;&gt;""),"Tempos introduzidos num registo sem apuramento","")))))</f>
        <v/>
      </c>
    </row>
    <row r="49">
      <c r="A49" s="35" t="n"/>
      <c r="B49" s="5" t="n"/>
      <c r="C49" s="21" t="n"/>
      <c r="D49" s="5" t="n"/>
      <c r="E49" s="5" t="n"/>
      <c r="F49" s="5" t="n"/>
      <c r="G49" s="41" t="n"/>
      <c r="H49" s="41" t="n"/>
      <c r="I49" s="41" t="n"/>
      <c r="J49" s="41" t="n"/>
      <c r="K49" s="42">
        <f>IF($A49="","",IF($F49&lt;&gt;"Sim","",IF(OR($G49="",$J49=""),"",IFERROR(MOD($J49-$G49,1)-IF(AND($H49&lt;&gt;"",$I49&lt;&gt;""),MOD($I49-$H49,1),0),""))))</f>
        <v/>
      </c>
      <c r="L49" s="41" t="n"/>
      <c r="M49" s="41" t="n"/>
      <c r="N49" s="41" t="n"/>
      <c r="O49" s="41" t="n"/>
      <c r="P49" s="42">
        <f>IF($A49="","",IF($F49&lt;&gt;"Sim","",IF(OR($L49="",$O49=""),"",IFERROR(MOD($O49-$L49,1)-IF(AND($M49&lt;&gt;"",$N49&lt;&gt;""),MOD($N49-$M49,1),0),""))))</f>
        <v/>
      </c>
      <c r="Q49" s="42">
        <f>IF(OR($K49="",$P49=""),"",IFERROR($P49-$K49,""))</f>
        <v/>
      </c>
      <c r="R49" s="24">
        <f>IF($A49="","",IF(OR($B49="",$C49="",$E49="",$F49=""),"Incompleto",IF($F49="Não","Sem apuramento",IF(OR($G49="",$J49=""),"Falta previsto",IF(OR($L49="",$O49=""),"Falta efetivo",IF(OR(AND($H49&lt;&gt;"",$I49=""),AND($M49&lt;&gt;"",$N49="")),"Pausa incompleta",IF($Q49=0,"Conforme planeado",IF($Q49&gt;0,"Acima do previsto","Abaixo do previsto"))))))))</f>
        <v/>
      </c>
      <c r="S49" s="25" t="n"/>
      <c r="T49" s="26">
        <f>IF(OR($A49="",$B49="",$C49=""),"",TEXT($A49,"yyyymmdd")&amp;"|"&amp;$B49&amp;"|"&amp;$C49)</f>
        <v/>
      </c>
      <c r="U49" s="24">
        <f>IF($A49="","",IF(OR($B49="",$C49="",$E49="",$F49=""),"Preenchimento obrigatório em falta",IF(COUNTIFS($A$7:$A$106,$A49,$B$7:$B$106,$B49,$C$7:$C$106,$C49)&gt;1,"Duplicado: data, colaborador e turno",IF($F49="Sim",IF(OR($G49="",$J49=""),"Falta horário previsto",IF(OR($L49="",$O49=""),"Falta horário efetivo",IF(AND($H49&lt;&gt;"",$I49=""),"Pausa prevista incompleta",IF(AND($M49&lt;&gt;"",$N49=""),"Pausa efetiva incompleta",IF(AND($K49&lt;&gt;"",$K49&lt;=0),"Duração prevista não positiva",IF(AND($P49&lt;&gt;"",$P49&lt;=0),"Duração efetiva não positiva","")))))),IF(OR($G49&lt;&gt;"",$H49&lt;&gt;"",$I49&lt;&gt;"",$J49&lt;&gt;"",$L49&lt;&gt;"",$M49&lt;&gt;"",$N49&lt;&gt;"",$O49&lt;&gt;""),"Tempos introduzidos num registo sem apuramento","")))))</f>
        <v/>
      </c>
    </row>
    <row r="50">
      <c r="A50" s="35" t="n"/>
      <c r="B50" s="5" t="n"/>
      <c r="C50" s="21" t="n"/>
      <c r="D50" s="5" t="n"/>
      <c r="E50" s="5" t="n"/>
      <c r="F50" s="5" t="n"/>
      <c r="G50" s="41" t="n"/>
      <c r="H50" s="41" t="n"/>
      <c r="I50" s="41" t="n"/>
      <c r="J50" s="41" t="n"/>
      <c r="K50" s="42">
        <f>IF($A50="","",IF($F50&lt;&gt;"Sim","",IF(OR($G50="",$J50=""),"",IFERROR(MOD($J50-$G50,1)-IF(AND($H50&lt;&gt;"",$I50&lt;&gt;""),MOD($I50-$H50,1),0),""))))</f>
        <v/>
      </c>
      <c r="L50" s="41" t="n"/>
      <c r="M50" s="41" t="n"/>
      <c r="N50" s="41" t="n"/>
      <c r="O50" s="41" t="n"/>
      <c r="P50" s="42">
        <f>IF($A50="","",IF($F50&lt;&gt;"Sim","",IF(OR($L50="",$O50=""),"",IFERROR(MOD($O50-$L50,1)-IF(AND($M50&lt;&gt;"",$N50&lt;&gt;""),MOD($N50-$M50,1),0),""))))</f>
        <v/>
      </c>
      <c r="Q50" s="42">
        <f>IF(OR($K50="",$P50=""),"",IFERROR($P50-$K50,""))</f>
        <v/>
      </c>
      <c r="R50" s="24">
        <f>IF($A50="","",IF(OR($B50="",$C50="",$E50="",$F50=""),"Incompleto",IF($F50="Não","Sem apuramento",IF(OR($G50="",$J50=""),"Falta previsto",IF(OR($L50="",$O50=""),"Falta efetivo",IF(OR(AND($H50&lt;&gt;"",$I50=""),AND($M50&lt;&gt;"",$N50="")),"Pausa incompleta",IF($Q50=0,"Conforme planeado",IF($Q50&gt;0,"Acima do previsto","Abaixo do previsto"))))))))</f>
        <v/>
      </c>
      <c r="S50" s="25" t="n"/>
      <c r="T50" s="26">
        <f>IF(OR($A50="",$B50="",$C50=""),"",TEXT($A50,"yyyymmdd")&amp;"|"&amp;$B50&amp;"|"&amp;$C50)</f>
        <v/>
      </c>
      <c r="U50" s="24">
        <f>IF($A50="","",IF(OR($B50="",$C50="",$E50="",$F50=""),"Preenchimento obrigatório em falta",IF(COUNTIFS($A$7:$A$106,$A50,$B$7:$B$106,$B50,$C$7:$C$106,$C50)&gt;1,"Duplicado: data, colaborador e turno",IF($F50="Sim",IF(OR($G50="",$J50=""),"Falta horário previsto",IF(OR($L50="",$O50=""),"Falta horário efetivo",IF(AND($H50&lt;&gt;"",$I50=""),"Pausa prevista incompleta",IF(AND($M50&lt;&gt;"",$N50=""),"Pausa efetiva incompleta",IF(AND($K50&lt;&gt;"",$K50&lt;=0),"Duração prevista não positiva",IF(AND($P50&lt;&gt;"",$P50&lt;=0),"Duração efetiva não positiva","")))))),IF(OR($G50&lt;&gt;"",$H50&lt;&gt;"",$I50&lt;&gt;"",$J50&lt;&gt;"",$L50&lt;&gt;"",$M50&lt;&gt;"",$N50&lt;&gt;"",$O50&lt;&gt;""),"Tempos introduzidos num registo sem apuramento","")))))</f>
        <v/>
      </c>
    </row>
    <row r="51">
      <c r="A51" s="35" t="n"/>
      <c r="B51" s="5" t="n"/>
      <c r="C51" s="21" t="n"/>
      <c r="D51" s="5" t="n"/>
      <c r="E51" s="5" t="n"/>
      <c r="F51" s="5" t="n"/>
      <c r="G51" s="41" t="n"/>
      <c r="H51" s="41" t="n"/>
      <c r="I51" s="41" t="n"/>
      <c r="J51" s="41" t="n"/>
      <c r="K51" s="42">
        <f>IF($A51="","",IF($F51&lt;&gt;"Sim","",IF(OR($G51="",$J51=""),"",IFERROR(MOD($J51-$G51,1)-IF(AND($H51&lt;&gt;"",$I51&lt;&gt;""),MOD($I51-$H51,1),0),""))))</f>
        <v/>
      </c>
      <c r="L51" s="41" t="n"/>
      <c r="M51" s="41" t="n"/>
      <c r="N51" s="41" t="n"/>
      <c r="O51" s="41" t="n"/>
      <c r="P51" s="42">
        <f>IF($A51="","",IF($F51&lt;&gt;"Sim","",IF(OR($L51="",$O51=""),"",IFERROR(MOD($O51-$L51,1)-IF(AND($M51&lt;&gt;"",$N51&lt;&gt;""),MOD($N51-$M51,1),0),""))))</f>
        <v/>
      </c>
      <c r="Q51" s="42">
        <f>IF(OR($K51="",$P51=""),"",IFERROR($P51-$K51,""))</f>
        <v/>
      </c>
      <c r="R51" s="24">
        <f>IF($A51="","",IF(OR($B51="",$C51="",$E51="",$F51=""),"Incompleto",IF($F51="Não","Sem apuramento",IF(OR($G51="",$J51=""),"Falta previsto",IF(OR($L51="",$O51=""),"Falta efetivo",IF(OR(AND($H51&lt;&gt;"",$I51=""),AND($M51&lt;&gt;"",$N51="")),"Pausa incompleta",IF($Q51=0,"Conforme planeado",IF($Q51&gt;0,"Acima do previsto","Abaixo do previsto"))))))))</f>
        <v/>
      </c>
      <c r="S51" s="25" t="n"/>
      <c r="T51" s="26">
        <f>IF(OR($A51="",$B51="",$C51=""),"",TEXT($A51,"yyyymmdd")&amp;"|"&amp;$B51&amp;"|"&amp;$C51)</f>
        <v/>
      </c>
      <c r="U51" s="24">
        <f>IF($A51="","",IF(OR($B51="",$C51="",$E51="",$F51=""),"Preenchimento obrigatório em falta",IF(COUNTIFS($A$7:$A$106,$A51,$B$7:$B$106,$B51,$C$7:$C$106,$C51)&gt;1,"Duplicado: data, colaborador e turno",IF($F51="Sim",IF(OR($G51="",$J51=""),"Falta horário previsto",IF(OR($L51="",$O51=""),"Falta horário efetivo",IF(AND($H51&lt;&gt;"",$I51=""),"Pausa prevista incompleta",IF(AND($M51&lt;&gt;"",$N51=""),"Pausa efetiva incompleta",IF(AND($K51&lt;&gt;"",$K51&lt;=0),"Duração prevista não positiva",IF(AND($P51&lt;&gt;"",$P51&lt;=0),"Duração efetiva não positiva","")))))),IF(OR($G51&lt;&gt;"",$H51&lt;&gt;"",$I51&lt;&gt;"",$J51&lt;&gt;"",$L51&lt;&gt;"",$M51&lt;&gt;"",$N51&lt;&gt;"",$O51&lt;&gt;""),"Tempos introduzidos num registo sem apuramento","")))))</f>
        <v/>
      </c>
    </row>
    <row r="52">
      <c r="A52" s="35" t="n"/>
      <c r="B52" s="5" t="n"/>
      <c r="C52" s="21" t="n"/>
      <c r="D52" s="5" t="n"/>
      <c r="E52" s="5" t="n"/>
      <c r="F52" s="5" t="n"/>
      <c r="G52" s="41" t="n"/>
      <c r="H52" s="41" t="n"/>
      <c r="I52" s="41" t="n"/>
      <c r="J52" s="41" t="n"/>
      <c r="K52" s="42">
        <f>IF($A52="","",IF($F52&lt;&gt;"Sim","",IF(OR($G52="",$J52=""),"",IFERROR(MOD($J52-$G52,1)-IF(AND($H52&lt;&gt;"",$I52&lt;&gt;""),MOD($I52-$H52,1),0),""))))</f>
        <v/>
      </c>
      <c r="L52" s="41" t="n"/>
      <c r="M52" s="41" t="n"/>
      <c r="N52" s="41" t="n"/>
      <c r="O52" s="41" t="n"/>
      <c r="P52" s="42">
        <f>IF($A52="","",IF($F52&lt;&gt;"Sim","",IF(OR($L52="",$O52=""),"",IFERROR(MOD($O52-$L52,1)-IF(AND($M52&lt;&gt;"",$N52&lt;&gt;""),MOD($N52-$M52,1),0),""))))</f>
        <v/>
      </c>
      <c r="Q52" s="42">
        <f>IF(OR($K52="",$P52=""),"",IFERROR($P52-$K52,""))</f>
        <v/>
      </c>
      <c r="R52" s="24">
        <f>IF($A52="","",IF(OR($B52="",$C52="",$E52="",$F52=""),"Incompleto",IF($F52="Não","Sem apuramento",IF(OR($G52="",$J52=""),"Falta previsto",IF(OR($L52="",$O52=""),"Falta efetivo",IF(OR(AND($H52&lt;&gt;"",$I52=""),AND($M52&lt;&gt;"",$N52="")),"Pausa incompleta",IF($Q52=0,"Conforme planeado",IF($Q52&gt;0,"Acima do previsto","Abaixo do previsto"))))))))</f>
        <v/>
      </c>
      <c r="S52" s="25" t="n"/>
      <c r="T52" s="26">
        <f>IF(OR($A52="",$B52="",$C52=""),"",TEXT($A52,"yyyymmdd")&amp;"|"&amp;$B52&amp;"|"&amp;$C52)</f>
        <v/>
      </c>
      <c r="U52" s="24">
        <f>IF($A52="","",IF(OR($B52="",$C52="",$E52="",$F52=""),"Preenchimento obrigatório em falta",IF(COUNTIFS($A$7:$A$106,$A52,$B$7:$B$106,$B52,$C$7:$C$106,$C52)&gt;1,"Duplicado: data, colaborador e turno",IF($F52="Sim",IF(OR($G52="",$J52=""),"Falta horário previsto",IF(OR($L52="",$O52=""),"Falta horário efetivo",IF(AND($H52&lt;&gt;"",$I52=""),"Pausa prevista incompleta",IF(AND($M52&lt;&gt;"",$N52=""),"Pausa efetiva incompleta",IF(AND($K52&lt;&gt;"",$K52&lt;=0),"Duração prevista não positiva",IF(AND($P52&lt;&gt;"",$P52&lt;=0),"Duração efetiva não positiva","")))))),IF(OR($G52&lt;&gt;"",$H52&lt;&gt;"",$I52&lt;&gt;"",$J52&lt;&gt;"",$L52&lt;&gt;"",$M52&lt;&gt;"",$N52&lt;&gt;"",$O52&lt;&gt;""),"Tempos introduzidos num registo sem apuramento","")))))</f>
        <v/>
      </c>
    </row>
    <row r="53">
      <c r="A53" s="35" t="n"/>
      <c r="B53" s="5" t="n"/>
      <c r="C53" s="21" t="n"/>
      <c r="D53" s="5" t="n"/>
      <c r="E53" s="5" t="n"/>
      <c r="F53" s="5" t="n"/>
      <c r="G53" s="41" t="n"/>
      <c r="H53" s="41" t="n"/>
      <c r="I53" s="41" t="n"/>
      <c r="J53" s="41" t="n"/>
      <c r="K53" s="42">
        <f>IF($A53="","",IF($F53&lt;&gt;"Sim","",IF(OR($G53="",$J53=""),"",IFERROR(MOD($J53-$G53,1)-IF(AND($H53&lt;&gt;"",$I53&lt;&gt;""),MOD($I53-$H53,1),0),""))))</f>
        <v/>
      </c>
      <c r="L53" s="41" t="n"/>
      <c r="M53" s="41" t="n"/>
      <c r="N53" s="41" t="n"/>
      <c r="O53" s="41" t="n"/>
      <c r="P53" s="42">
        <f>IF($A53="","",IF($F53&lt;&gt;"Sim","",IF(OR($L53="",$O53=""),"",IFERROR(MOD($O53-$L53,1)-IF(AND($M53&lt;&gt;"",$N53&lt;&gt;""),MOD($N53-$M53,1),0),""))))</f>
        <v/>
      </c>
      <c r="Q53" s="42">
        <f>IF(OR($K53="",$P53=""),"",IFERROR($P53-$K53,""))</f>
        <v/>
      </c>
      <c r="R53" s="24">
        <f>IF($A53="","",IF(OR($B53="",$C53="",$E53="",$F53=""),"Incompleto",IF($F53="Não","Sem apuramento",IF(OR($G53="",$J53=""),"Falta previsto",IF(OR($L53="",$O53=""),"Falta efetivo",IF(OR(AND($H53&lt;&gt;"",$I53=""),AND($M53&lt;&gt;"",$N53="")),"Pausa incompleta",IF($Q53=0,"Conforme planeado",IF($Q53&gt;0,"Acima do previsto","Abaixo do previsto"))))))))</f>
        <v/>
      </c>
      <c r="S53" s="25" t="n"/>
      <c r="T53" s="26">
        <f>IF(OR($A53="",$B53="",$C53=""),"",TEXT($A53,"yyyymmdd")&amp;"|"&amp;$B53&amp;"|"&amp;$C53)</f>
        <v/>
      </c>
      <c r="U53" s="24">
        <f>IF($A53="","",IF(OR($B53="",$C53="",$E53="",$F53=""),"Preenchimento obrigatório em falta",IF(COUNTIFS($A$7:$A$106,$A53,$B$7:$B$106,$B53,$C$7:$C$106,$C53)&gt;1,"Duplicado: data, colaborador e turno",IF($F53="Sim",IF(OR($G53="",$J53=""),"Falta horário previsto",IF(OR($L53="",$O53=""),"Falta horário efetivo",IF(AND($H53&lt;&gt;"",$I53=""),"Pausa prevista incompleta",IF(AND($M53&lt;&gt;"",$N53=""),"Pausa efetiva incompleta",IF(AND($K53&lt;&gt;"",$K53&lt;=0),"Duração prevista não positiva",IF(AND($P53&lt;&gt;"",$P53&lt;=0),"Duração efetiva não positiva","")))))),IF(OR($G53&lt;&gt;"",$H53&lt;&gt;"",$I53&lt;&gt;"",$J53&lt;&gt;"",$L53&lt;&gt;"",$M53&lt;&gt;"",$N53&lt;&gt;"",$O53&lt;&gt;""),"Tempos introduzidos num registo sem apuramento","")))))</f>
        <v/>
      </c>
    </row>
    <row r="54">
      <c r="A54" s="35" t="n"/>
      <c r="B54" s="5" t="n"/>
      <c r="C54" s="21" t="n"/>
      <c r="D54" s="5" t="n"/>
      <c r="E54" s="5" t="n"/>
      <c r="F54" s="5" t="n"/>
      <c r="G54" s="41" t="n"/>
      <c r="H54" s="41" t="n"/>
      <c r="I54" s="41" t="n"/>
      <c r="J54" s="41" t="n"/>
      <c r="K54" s="42">
        <f>IF($A54="","",IF($F54&lt;&gt;"Sim","",IF(OR($G54="",$J54=""),"",IFERROR(MOD($J54-$G54,1)-IF(AND($H54&lt;&gt;"",$I54&lt;&gt;""),MOD($I54-$H54,1),0),""))))</f>
        <v/>
      </c>
      <c r="L54" s="41" t="n"/>
      <c r="M54" s="41" t="n"/>
      <c r="N54" s="41" t="n"/>
      <c r="O54" s="41" t="n"/>
      <c r="P54" s="42">
        <f>IF($A54="","",IF($F54&lt;&gt;"Sim","",IF(OR($L54="",$O54=""),"",IFERROR(MOD($O54-$L54,1)-IF(AND($M54&lt;&gt;"",$N54&lt;&gt;""),MOD($N54-$M54,1),0),""))))</f>
        <v/>
      </c>
      <c r="Q54" s="42">
        <f>IF(OR($K54="",$P54=""),"",IFERROR($P54-$K54,""))</f>
        <v/>
      </c>
      <c r="R54" s="24">
        <f>IF($A54="","",IF(OR($B54="",$C54="",$E54="",$F54=""),"Incompleto",IF($F54="Não","Sem apuramento",IF(OR($G54="",$J54=""),"Falta previsto",IF(OR($L54="",$O54=""),"Falta efetivo",IF(OR(AND($H54&lt;&gt;"",$I54=""),AND($M54&lt;&gt;"",$N54="")),"Pausa incompleta",IF($Q54=0,"Conforme planeado",IF($Q54&gt;0,"Acima do previsto","Abaixo do previsto"))))))))</f>
        <v/>
      </c>
      <c r="S54" s="25" t="n"/>
      <c r="T54" s="26">
        <f>IF(OR($A54="",$B54="",$C54=""),"",TEXT($A54,"yyyymmdd")&amp;"|"&amp;$B54&amp;"|"&amp;$C54)</f>
        <v/>
      </c>
      <c r="U54" s="24">
        <f>IF($A54="","",IF(OR($B54="",$C54="",$E54="",$F54=""),"Preenchimento obrigatório em falta",IF(COUNTIFS($A$7:$A$106,$A54,$B$7:$B$106,$B54,$C$7:$C$106,$C54)&gt;1,"Duplicado: data, colaborador e turno",IF($F54="Sim",IF(OR($G54="",$J54=""),"Falta horário previsto",IF(OR($L54="",$O54=""),"Falta horário efetivo",IF(AND($H54&lt;&gt;"",$I54=""),"Pausa prevista incompleta",IF(AND($M54&lt;&gt;"",$N54=""),"Pausa efetiva incompleta",IF(AND($K54&lt;&gt;"",$K54&lt;=0),"Duração prevista não positiva",IF(AND($P54&lt;&gt;"",$P54&lt;=0),"Duração efetiva não positiva","")))))),IF(OR($G54&lt;&gt;"",$H54&lt;&gt;"",$I54&lt;&gt;"",$J54&lt;&gt;"",$L54&lt;&gt;"",$M54&lt;&gt;"",$N54&lt;&gt;"",$O54&lt;&gt;""),"Tempos introduzidos num registo sem apuramento","")))))</f>
        <v/>
      </c>
    </row>
    <row r="55">
      <c r="A55" s="35" t="n"/>
      <c r="B55" s="5" t="n"/>
      <c r="C55" s="21" t="n"/>
      <c r="D55" s="5" t="n"/>
      <c r="E55" s="5" t="n"/>
      <c r="F55" s="5" t="n"/>
      <c r="G55" s="41" t="n"/>
      <c r="H55" s="41" t="n"/>
      <c r="I55" s="41" t="n"/>
      <c r="J55" s="41" t="n"/>
      <c r="K55" s="42">
        <f>IF($A55="","",IF($F55&lt;&gt;"Sim","",IF(OR($G55="",$J55=""),"",IFERROR(MOD($J55-$G55,1)-IF(AND($H55&lt;&gt;"",$I55&lt;&gt;""),MOD($I55-$H55,1),0),""))))</f>
        <v/>
      </c>
      <c r="L55" s="41" t="n"/>
      <c r="M55" s="41" t="n"/>
      <c r="N55" s="41" t="n"/>
      <c r="O55" s="41" t="n"/>
      <c r="P55" s="42">
        <f>IF($A55="","",IF($F55&lt;&gt;"Sim","",IF(OR($L55="",$O55=""),"",IFERROR(MOD($O55-$L55,1)-IF(AND($M55&lt;&gt;"",$N55&lt;&gt;""),MOD($N55-$M55,1),0),""))))</f>
        <v/>
      </c>
      <c r="Q55" s="42">
        <f>IF(OR($K55="",$P55=""),"",IFERROR($P55-$K55,""))</f>
        <v/>
      </c>
      <c r="R55" s="24">
        <f>IF($A55="","",IF(OR($B55="",$C55="",$E55="",$F55=""),"Incompleto",IF($F55="Não","Sem apuramento",IF(OR($G55="",$J55=""),"Falta previsto",IF(OR($L55="",$O55=""),"Falta efetivo",IF(OR(AND($H55&lt;&gt;"",$I55=""),AND($M55&lt;&gt;"",$N55="")),"Pausa incompleta",IF($Q55=0,"Conforme planeado",IF($Q55&gt;0,"Acima do previsto","Abaixo do previsto"))))))))</f>
        <v/>
      </c>
      <c r="S55" s="25" t="n"/>
      <c r="T55" s="26">
        <f>IF(OR($A55="",$B55="",$C55=""),"",TEXT($A55,"yyyymmdd")&amp;"|"&amp;$B55&amp;"|"&amp;$C55)</f>
        <v/>
      </c>
      <c r="U55" s="24">
        <f>IF($A55="","",IF(OR($B55="",$C55="",$E55="",$F55=""),"Preenchimento obrigatório em falta",IF(COUNTIFS($A$7:$A$106,$A55,$B$7:$B$106,$B55,$C$7:$C$106,$C55)&gt;1,"Duplicado: data, colaborador e turno",IF($F55="Sim",IF(OR($G55="",$J55=""),"Falta horário previsto",IF(OR($L55="",$O55=""),"Falta horário efetivo",IF(AND($H55&lt;&gt;"",$I55=""),"Pausa prevista incompleta",IF(AND($M55&lt;&gt;"",$N55=""),"Pausa efetiva incompleta",IF(AND($K55&lt;&gt;"",$K55&lt;=0),"Duração prevista não positiva",IF(AND($P55&lt;&gt;"",$P55&lt;=0),"Duração efetiva não positiva","")))))),IF(OR($G55&lt;&gt;"",$H55&lt;&gt;"",$I55&lt;&gt;"",$J55&lt;&gt;"",$L55&lt;&gt;"",$M55&lt;&gt;"",$N55&lt;&gt;"",$O55&lt;&gt;""),"Tempos introduzidos num registo sem apuramento","")))))</f>
        <v/>
      </c>
    </row>
    <row r="56">
      <c r="A56" s="35" t="n"/>
      <c r="B56" s="5" t="n"/>
      <c r="C56" s="21" t="n"/>
      <c r="D56" s="5" t="n"/>
      <c r="E56" s="5" t="n"/>
      <c r="F56" s="5" t="n"/>
      <c r="G56" s="41" t="n"/>
      <c r="H56" s="41" t="n"/>
      <c r="I56" s="41" t="n"/>
      <c r="J56" s="41" t="n"/>
      <c r="K56" s="42">
        <f>IF($A56="","",IF($F56&lt;&gt;"Sim","",IF(OR($G56="",$J56=""),"",IFERROR(MOD($J56-$G56,1)-IF(AND($H56&lt;&gt;"",$I56&lt;&gt;""),MOD($I56-$H56,1),0),""))))</f>
        <v/>
      </c>
      <c r="L56" s="41" t="n"/>
      <c r="M56" s="41" t="n"/>
      <c r="N56" s="41" t="n"/>
      <c r="O56" s="41" t="n"/>
      <c r="P56" s="42">
        <f>IF($A56="","",IF($F56&lt;&gt;"Sim","",IF(OR($L56="",$O56=""),"",IFERROR(MOD($O56-$L56,1)-IF(AND($M56&lt;&gt;"",$N56&lt;&gt;""),MOD($N56-$M56,1),0),""))))</f>
        <v/>
      </c>
      <c r="Q56" s="42">
        <f>IF(OR($K56="",$P56=""),"",IFERROR($P56-$K56,""))</f>
        <v/>
      </c>
      <c r="R56" s="24">
        <f>IF($A56="","",IF(OR($B56="",$C56="",$E56="",$F56=""),"Incompleto",IF($F56="Não","Sem apuramento",IF(OR($G56="",$J56=""),"Falta previsto",IF(OR($L56="",$O56=""),"Falta efetivo",IF(OR(AND($H56&lt;&gt;"",$I56=""),AND($M56&lt;&gt;"",$N56="")),"Pausa incompleta",IF($Q56=0,"Conforme planeado",IF($Q56&gt;0,"Acima do previsto","Abaixo do previsto"))))))))</f>
        <v/>
      </c>
      <c r="S56" s="25" t="n"/>
      <c r="T56" s="26">
        <f>IF(OR($A56="",$B56="",$C56=""),"",TEXT($A56,"yyyymmdd")&amp;"|"&amp;$B56&amp;"|"&amp;$C56)</f>
        <v/>
      </c>
      <c r="U56" s="24">
        <f>IF($A56="","",IF(OR($B56="",$C56="",$E56="",$F56=""),"Preenchimento obrigatório em falta",IF(COUNTIFS($A$7:$A$106,$A56,$B$7:$B$106,$B56,$C$7:$C$106,$C56)&gt;1,"Duplicado: data, colaborador e turno",IF($F56="Sim",IF(OR($G56="",$J56=""),"Falta horário previsto",IF(OR($L56="",$O56=""),"Falta horário efetivo",IF(AND($H56&lt;&gt;"",$I56=""),"Pausa prevista incompleta",IF(AND($M56&lt;&gt;"",$N56=""),"Pausa efetiva incompleta",IF(AND($K56&lt;&gt;"",$K56&lt;=0),"Duração prevista não positiva",IF(AND($P56&lt;&gt;"",$P56&lt;=0),"Duração efetiva não positiva","")))))),IF(OR($G56&lt;&gt;"",$H56&lt;&gt;"",$I56&lt;&gt;"",$J56&lt;&gt;"",$L56&lt;&gt;"",$M56&lt;&gt;"",$N56&lt;&gt;"",$O56&lt;&gt;""),"Tempos introduzidos num registo sem apuramento","")))))</f>
        <v/>
      </c>
    </row>
    <row r="57">
      <c r="A57" s="35" t="n"/>
      <c r="B57" s="5" t="n"/>
      <c r="C57" s="21" t="n"/>
      <c r="D57" s="5" t="n"/>
      <c r="E57" s="5" t="n"/>
      <c r="F57" s="5" t="n"/>
      <c r="G57" s="41" t="n"/>
      <c r="H57" s="41" t="n"/>
      <c r="I57" s="41" t="n"/>
      <c r="J57" s="41" t="n"/>
      <c r="K57" s="42">
        <f>IF($A57="","",IF($F57&lt;&gt;"Sim","",IF(OR($G57="",$J57=""),"",IFERROR(MOD($J57-$G57,1)-IF(AND($H57&lt;&gt;"",$I57&lt;&gt;""),MOD($I57-$H57,1),0),""))))</f>
        <v/>
      </c>
      <c r="L57" s="41" t="n"/>
      <c r="M57" s="41" t="n"/>
      <c r="N57" s="41" t="n"/>
      <c r="O57" s="41" t="n"/>
      <c r="P57" s="42">
        <f>IF($A57="","",IF($F57&lt;&gt;"Sim","",IF(OR($L57="",$O57=""),"",IFERROR(MOD($O57-$L57,1)-IF(AND($M57&lt;&gt;"",$N57&lt;&gt;""),MOD($N57-$M57,1),0),""))))</f>
        <v/>
      </c>
      <c r="Q57" s="42">
        <f>IF(OR($K57="",$P57=""),"",IFERROR($P57-$K57,""))</f>
        <v/>
      </c>
      <c r="R57" s="24">
        <f>IF($A57="","",IF(OR($B57="",$C57="",$E57="",$F57=""),"Incompleto",IF($F57="Não","Sem apuramento",IF(OR($G57="",$J57=""),"Falta previsto",IF(OR($L57="",$O57=""),"Falta efetivo",IF(OR(AND($H57&lt;&gt;"",$I57=""),AND($M57&lt;&gt;"",$N57="")),"Pausa incompleta",IF($Q57=0,"Conforme planeado",IF($Q57&gt;0,"Acima do previsto","Abaixo do previsto"))))))))</f>
        <v/>
      </c>
      <c r="S57" s="25" t="n"/>
      <c r="T57" s="26">
        <f>IF(OR($A57="",$B57="",$C57=""),"",TEXT($A57,"yyyymmdd")&amp;"|"&amp;$B57&amp;"|"&amp;$C57)</f>
        <v/>
      </c>
      <c r="U57" s="24">
        <f>IF($A57="","",IF(OR($B57="",$C57="",$E57="",$F57=""),"Preenchimento obrigatório em falta",IF(COUNTIFS($A$7:$A$106,$A57,$B$7:$B$106,$B57,$C$7:$C$106,$C57)&gt;1,"Duplicado: data, colaborador e turno",IF($F57="Sim",IF(OR($G57="",$J57=""),"Falta horário previsto",IF(OR($L57="",$O57=""),"Falta horário efetivo",IF(AND($H57&lt;&gt;"",$I57=""),"Pausa prevista incompleta",IF(AND($M57&lt;&gt;"",$N57=""),"Pausa efetiva incompleta",IF(AND($K57&lt;&gt;"",$K57&lt;=0),"Duração prevista não positiva",IF(AND($P57&lt;&gt;"",$P57&lt;=0),"Duração efetiva não positiva","")))))),IF(OR($G57&lt;&gt;"",$H57&lt;&gt;"",$I57&lt;&gt;"",$J57&lt;&gt;"",$L57&lt;&gt;"",$M57&lt;&gt;"",$N57&lt;&gt;"",$O57&lt;&gt;""),"Tempos introduzidos num registo sem apuramento","")))))</f>
        <v/>
      </c>
    </row>
    <row r="58">
      <c r="A58" s="35" t="n"/>
      <c r="B58" s="5" t="n"/>
      <c r="C58" s="21" t="n"/>
      <c r="D58" s="5" t="n"/>
      <c r="E58" s="5" t="n"/>
      <c r="F58" s="5" t="n"/>
      <c r="G58" s="41" t="n"/>
      <c r="H58" s="41" t="n"/>
      <c r="I58" s="41" t="n"/>
      <c r="J58" s="41" t="n"/>
      <c r="K58" s="42">
        <f>IF($A58="","",IF($F58&lt;&gt;"Sim","",IF(OR($G58="",$J58=""),"",IFERROR(MOD($J58-$G58,1)-IF(AND($H58&lt;&gt;"",$I58&lt;&gt;""),MOD($I58-$H58,1),0),""))))</f>
        <v/>
      </c>
      <c r="L58" s="41" t="n"/>
      <c r="M58" s="41" t="n"/>
      <c r="N58" s="41" t="n"/>
      <c r="O58" s="41" t="n"/>
      <c r="P58" s="42">
        <f>IF($A58="","",IF($F58&lt;&gt;"Sim","",IF(OR($L58="",$O58=""),"",IFERROR(MOD($O58-$L58,1)-IF(AND($M58&lt;&gt;"",$N58&lt;&gt;""),MOD($N58-$M58,1),0),""))))</f>
        <v/>
      </c>
      <c r="Q58" s="42">
        <f>IF(OR($K58="",$P58=""),"",IFERROR($P58-$K58,""))</f>
        <v/>
      </c>
      <c r="R58" s="24">
        <f>IF($A58="","",IF(OR($B58="",$C58="",$E58="",$F58=""),"Incompleto",IF($F58="Não","Sem apuramento",IF(OR($G58="",$J58=""),"Falta previsto",IF(OR($L58="",$O58=""),"Falta efetivo",IF(OR(AND($H58&lt;&gt;"",$I58=""),AND($M58&lt;&gt;"",$N58="")),"Pausa incompleta",IF($Q58=0,"Conforme planeado",IF($Q58&gt;0,"Acima do previsto","Abaixo do previsto"))))))))</f>
        <v/>
      </c>
      <c r="S58" s="25" t="n"/>
      <c r="T58" s="26">
        <f>IF(OR($A58="",$B58="",$C58=""),"",TEXT($A58,"yyyymmdd")&amp;"|"&amp;$B58&amp;"|"&amp;$C58)</f>
        <v/>
      </c>
      <c r="U58" s="24">
        <f>IF($A58="","",IF(OR($B58="",$C58="",$E58="",$F58=""),"Preenchimento obrigatório em falta",IF(COUNTIFS($A$7:$A$106,$A58,$B$7:$B$106,$B58,$C$7:$C$106,$C58)&gt;1,"Duplicado: data, colaborador e turno",IF($F58="Sim",IF(OR($G58="",$J58=""),"Falta horário previsto",IF(OR($L58="",$O58=""),"Falta horário efetivo",IF(AND($H58&lt;&gt;"",$I58=""),"Pausa prevista incompleta",IF(AND($M58&lt;&gt;"",$N58=""),"Pausa efetiva incompleta",IF(AND($K58&lt;&gt;"",$K58&lt;=0),"Duração prevista não positiva",IF(AND($P58&lt;&gt;"",$P58&lt;=0),"Duração efetiva não positiva","")))))),IF(OR($G58&lt;&gt;"",$H58&lt;&gt;"",$I58&lt;&gt;"",$J58&lt;&gt;"",$L58&lt;&gt;"",$M58&lt;&gt;"",$N58&lt;&gt;"",$O58&lt;&gt;""),"Tempos introduzidos num registo sem apuramento","")))))</f>
        <v/>
      </c>
    </row>
    <row r="59">
      <c r="A59" s="35" t="n"/>
      <c r="B59" s="5" t="n"/>
      <c r="C59" s="21" t="n"/>
      <c r="D59" s="5" t="n"/>
      <c r="E59" s="5" t="n"/>
      <c r="F59" s="5" t="n"/>
      <c r="G59" s="41" t="n"/>
      <c r="H59" s="41" t="n"/>
      <c r="I59" s="41" t="n"/>
      <c r="J59" s="41" t="n"/>
      <c r="K59" s="42">
        <f>IF($A59="","",IF($F59&lt;&gt;"Sim","",IF(OR($G59="",$J59=""),"",IFERROR(MOD($J59-$G59,1)-IF(AND($H59&lt;&gt;"",$I59&lt;&gt;""),MOD($I59-$H59,1),0),""))))</f>
        <v/>
      </c>
      <c r="L59" s="41" t="n"/>
      <c r="M59" s="41" t="n"/>
      <c r="N59" s="41" t="n"/>
      <c r="O59" s="41" t="n"/>
      <c r="P59" s="42">
        <f>IF($A59="","",IF($F59&lt;&gt;"Sim","",IF(OR($L59="",$O59=""),"",IFERROR(MOD($O59-$L59,1)-IF(AND($M59&lt;&gt;"",$N59&lt;&gt;""),MOD($N59-$M59,1),0),""))))</f>
        <v/>
      </c>
      <c r="Q59" s="42">
        <f>IF(OR($K59="",$P59=""),"",IFERROR($P59-$K59,""))</f>
        <v/>
      </c>
      <c r="R59" s="24">
        <f>IF($A59="","",IF(OR($B59="",$C59="",$E59="",$F59=""),"Incompleto",IF($F59="Não","Sem apuramento",IF(OR($G59="",$J59=""),"Falta previsto",IF(OR($L59="",$O59=""),"Falta efetivo",IF(OR(AND($H59&lt;&gt;"",$I59=""),AND($M59&lt;&gt;"",$N59="")),"Pausa incompleta",IF($Q59=0,"Conforme planeado",IF($Q59&gt;0,"Acima do previsto","Abaixo do previsto"))))))))</f>
        <v/>
      </c>
      <c r="S59" s="25" t="n"/>
      <c r="T59" s="26">
        <f>IF(OR($A59="",$B59="",$C59=""),"",TEXT($A59,"yyyymmdd")&amp;"|"&amp;$B59&amp;"|"&amp;$C59)</f>
        <v/>
      </c>
      <c r="U59" s="24">
        <f>IF($A59="","",IF(OR($B59="",$C59="",$E59="",$F59=""),"Preenchimento obrigatório em falta",IF(COUNTIFS($A$7:$A$106,$A59,$B$7:$B$106,$B59,$C$7:$C$106,$C59)&gt;1,"Duplicado: data, colaborador e turno",IF($F59="Sim",IF(OR($G59="",$J59=""),"Falta horário previsto",IF(OR($L59="",$O59=""),"Falta horário efetivo",IF(AND($H59&lt;&gt;"",$I59=""),"Pausa prevista incompleta",IF(AND($M59&lt;&gt;"",$N59=""),"Pausa efetiva incompleta",IF(AND($K59&lt;&gt;"",$K59&lt;=0),"Duração prevista não positiva",IF(AND($P59&lt;&gt;"",$P59&lt;=0),"Duração efetiva não positiva","")))))),IF(OR($G59&lt;&gt;"",$H59&lt;&gt;"",$I59&lt;&gt;"",$J59&lt;&gt;"",$L59&lt;&gt;"",$M59&lt;&gt;"",$N59&lt;&gt;"",$O59&lt;&gt;""),"Tempos introduzidos num registo sem apuramento","")))))</f>
        <v/>
      </c>
    </row>
    <row r="60">
      <c r="A60" s="35" t="n"/>
      <c r="B60" s="5" t="n"/>
      <c r="C60" s="21" t="n"/>
      <c r="D60" s="5" t="n"/>
      <c r="E60" s="5" t="n"/>
      <c r="F60" s="5" t="n"/>
      <c r="G60" s="41" t="n"/>
      <c r="H60" s="41" t="n"/>
      <c r="I60" s="41" t="n"/>
      <c r="J60" s="41" t="n"/>
      <c r="K60" s="42">
        <f>IF($A60="","",IF($F60&lt;&gt;"Sim","",IF(OR($G60="",$J60=""),"",IFERROR(MOD($J60-$G60,1)-IF(AND($H60&lt;&gt;"",$I60&lt;&gt;""),MOD($I60-$H60,1),0),""))))</f>
        <v/>
      </c>
      <c r="L60" s="41" t="n"/>
      <c r="M60" s="41" t="n"/>
      <c r="N60" s="41" t="n"/>
      <c r="O60" s="41" t="n"/>
      <c r="P60" s="42">
        <f>IF($A60="","",IF($F60&lt;&gt;"Sim","",IF(OR($L60="",$O60=""),"",IFERROR(MOD($O60-$L60,1)-IF(AND($M60&lt;&gt;"",$N60&lt;&gt;""),MOD($N60-$M60,1),0),""))))</f>
        <v/>
      </c>
      <c r="Q60" s="42">
        <f>IF(OR($K60="",$P60=""),"",IFERROR($P60-$K60,""))</f>
        <v/>
      </c>
      <c r="R60" s="24">
        <f>IF($A60="","",IF(OR($B60="",$C60="",$E60="",$F60=""),"Incompleto",IF($F60="Não","Sem apuramento",IF(OR($G60="",$J60=""),"Falta previsto",IF(OR($L60="",$O60=""),"Falta efetivo",IF(OR(AND($H60&lt;&gt;"",$I60=""),AND($M60&lt;&gt;"",$N60="")),"Pausa incompleta",IF($Q60=0,"Conforme planeado",IF($Q60&gt;0,"Acima do previsto","Abaixo do previsto"))))))))</f>
        <v/>
      </c>
      <c r="S60" s="25" t="n"/>
      <c r="T60" s="26">
        <f>IF(OR($A60="",$B60="",$C60=""),"",TEXT($A60,"yyyymmdd")&amp;"|"&amp;$B60&amp;"|"&amp;$C60)</f>
        <v/>
      </c>
      <c r="U60" s="24">
        <f>IF($A60="","",IF(OR($B60="",$C60="",$E60="",$F60=""),"Preenchimento obrigatório em falta",IF(COUNTIFS($A$7:$A$106,$A60,$B$7:$B$106,$B60,$C$7:$C$106,$C60)&gt;1,"Duplicado: data, colaborador e turno",IF($F60="Sim",IF(OR($G60="",$J60=""),"Falta horário previsto",IF(OR($L60="",$O60=""),"Falta horário efetivo",IF(AND($H60&lt;&gt;"",$I60=""),"Pausa prevista incompleta",IF(AND($M60&lt;&gt;"",$N60=""),"Pausa efetiva incompleta",IF(AND($K60&lt;&gt;"",$K60&lt;=0),"Duração prevista não positiva",IF(AND($P60&lt;&gt;"",$P60&lt;=0),"Duração efetiva não positiva","")))))),IF(OR($G60&lt;&gt;"",$H60&lt;&gt;"",$I60&lt;&gt;"",$J60&lt;&gt;"",$L60&lt;&gt;"",$M60&lt;&gt;"",$N60&lt;&gt;"",$O60&lt;&gt;""),"Tempos introduzidos num registo sem apuramento","")))))</f>
        <v/>
      </c>
    </row>
    <row r="61">
      <c r="A61" s="35" t="n"/>
      <c r="B61" s="5" t="n"/>
      <c r="C61" s="21" t="n"/>
      <c r="D61" s="5" t="n"/>
      <c r="E61" s="5" t="n"/>
      <c r="F61" s="5" t="n"/>
      <c r="G61" s="41" t="n"/>
      <c r="H61" s="41" t="n"/>
      <c r="I61" s="41" t="n"/>
      <c r="J61" s="41" t="n"/>
      <c r="K61" s="42">
        <f>IF($A61="","",IF($F61&lt;&gt;"Sim","",IF(OR($G61="",$J61=""),"",IFERROR(MOD($J61-$G61,1)-IF(AND($H61&lt;&gt;"",$I61&lt;&gt;""),MOD($I61-$H61,1),0),""))))</f>
        <v/>
      </c>
      <c r="L61" s="41" t="n"/>
      <c r="M61" s="41" t="n"/>
      <c r="N61" s="41" t="n"/>
      <c r="O61" s="41" t="n"/>
      <c r="P61" s="42">
        <f>IF($A61="","",IF($F61&lt;&gt;"Sim","",IF(OR($L61="",$O61=""),"",IFERROR(MOD($O61-$L61,1)-IF(AND($M61&lt;&gt;"",$N61&lt;&gt;""),MOD($N61-$M61,1),0),""))))</f>
        <v/>
      </c>
      <c r="Q61" s="42">
        <f>IF(OR($K61="",$P61=""),"",IFERROR($P61-$K61,""))</f>
        <v/>
      </c>
      <c r="R61" s="24">
        <f>IF($A61="","",IF(OR($B61="",$C61="",$E61="",$F61=""),"Incompleto",IF($F61="Não","Sem apuramento",IF(OR($G61="",$J61=""),"Falta previsto",IF(OR($L61="",$O61=""),"Falta efetivo",IF(OR(AND($H61&lt;&gt;"",$I61=""),AND($M61&lt;&gt;"",$N61="")),"Pausa incompleta",IF($Q61=0,"Conforme planeado",IF($Q61&gt;0,"Acima do previsto","Abaixo do previsto"))))))))</f>
        <v/>
      </c>
      <c r="S61" s="25" t="n"/>
      <c r="T61" s="26">
        <f>IF(OR($A61="",$B61="",$C61=""),"",TEXT($A61,"yyyymmdd")&amp;"|"&amp;$B61&amp;"|"&amp;$C61)</f>
        <v/>
      </c>
      <c r="U61" s="24">
        <f>IF($A61="","",IF(OR($B61="",$C61="",$E61="",$F61=""),"Preenchimento obrigatório em falta",IF(COUNTIFS($A$7:$A$106,$A61,$B$7:$B$106,$B61,$C$7:$C$106,$C61)&gt;1,"Duplicado: data, colaborador e turno",IF($F61="Sim",IF(OR($G61="",$J61=""),"Falta horário previsto",IF(OR($L61="",$O61=""),"Falta horário efetivo",IF(AND($H61&lt;&gt;"",$I61=""),"Pausa prevista incompleta",IF(AND($M61&lt;&gt;"",$N61=""),"Pausa efetiva incompleta",IF(AND($K61&lt;&gt;"",$K61&lt;=0),"Duração prevista não positiva",IF(AND($P61&lt;&gt;"",$P61&lt;=0),"Duração efetiva não positiva","")))))),IF(OR($G61&lt;&gt;"",$H61&lt;&gt;"",$I61&lt;&gt;"",$J61&lt;&gt;"",$L61&lt;&gt;"",$M61&lt;&gt;"",$N61&lt;&gt;"",$O61&lt;&gt;""),"Tempos introduzidos num registo sem apuramento","")))))</f>
        <v/>
      </c>
    </row>
    <row r="62">
      <c r="A62" s="35" t="n"/>
      <c r="B62" s="5" t="n"/>
      <c r="C62" s="21" t="n"/>
      <c r="D62" s="5" t="n"/>
      <c r="E62" s="5" t="n"/>
      <c r="F62" s="5" t="n"/>
      <c r="G62" s="41" t="n"/>
      <c r="H62" s="41" t="n"/>
      <c r="I62" s="41" t="n"/>
      <c r="J62" s="41" t="n"/>
      <c r="K62" s="42">
        <f>IF($A62="","",IF($F62&lt;&gt;"Sim","",IF(OR($G62="",$J62=""),"",IFERROR(MOD($J62-$G62,1)-IF(AND($H62&lt;&gt;"",$I62&lt;&gt;""),MOD($I62-$H62,1),0),""))))</f>
        <v/>
      </c>
      <c r="L62" s="41" t="n"/>
      <c r="M62" s="41" t="n"/>
      <c r="N62" s="41" t="n"/>
      <c r="O62" s="41" t="n"/>
      <c r="P62" s="42">
        <f>IF($A62="","",IF($F62&lt;&gt;"Sim","",IF(OR($L62="",$O62=""),"",IFERROR(MOD($O62-$L62,1)-IF(AND($M62&lt;&gt;"",$N62&lt;&gt;""),MOD($N62-$M62,1),0),""))))</f>
        <v/>
      </c>
      <c r="Q62" s="42">
        <f>IF(OR($K62="",$P62=""),"",IFERROR($P62-$K62,""))</f>
        <v/>
      </c>
      <c r="R62" s="24">
        <f>IF($A62="","",IF(OR($B62="",$C62="",$E62="",$F62=""),"Incompleto",IF($F62="Não","Sem apuramento",IF(OR($G62="",$J62=""),"Falta previsto",IF(OR($L62="",$O62=""),"Falta efetivo",IF(OR(AND($H62&lt;&gt;"",$I62=""),AND($M62&lt;&gt;"",$N62="")),"Pausa incompleta",IF($Q62=0,"Conforme planeado",IF($Q62&gt;0,"Acima do previsto","Abaixo do previsto"))))))))</f>
        <v/>
      </c>
      <c r="S62" s="25" t="n"/>
      <c r="T62" s="26">
        <f>IF(OR($A62="",$B62="",$C62=""),"",TEXT($A62,"yyyymmdd")&amp;"|"&amp;$B62&amp;"|"&amp;$C62)</f>
        <v/>
      </c>
      <c r="U62" s="24">
        <f>IF($A62="","",IF(OR($B62="",$C62="",$E62="",$F62=""),"Preenchimento obrigatório em falta",IF(COUNTIFS($A$7:$A$106,$A62,$B$7:$B$106,$B62,$C$7:$C$106,$C62)&gt;1,"Duplicado: data, colaborador e turno",IF($F62="Sim",IF(OR($G62="",$J62=""),"Falta horário previsto",IF(OR($L62="",$O62=""),"Falta horário efetivo",IF(AND($H62&lt;&gt;"",$I62=""),"Pausa prevista incompleta",IF(AND($M62&lt;&gt;"",$N62=""),"Pausa efetiva incompleta",IF(AND($K62&lt;&gt;"",$K62&lt;=0),"Duração prevista não positiva",IF(AND($P62&lt;&gt;"",$P62&lt;=0),"Duração efetiva não positiva","")))))),IF(OR($G62&lt;&gt;"",$H62&lt;&gt;"",$I62&lt;&gt;"",$J62&lt;&gt;"",$L62&lt;&gt;"",$M62&lt;&gt;"",$N62&lt;&gt;"",$O62&lt;&gt;""),"Tempos introduzidos num registo sem apuramento","")))))</f>
        <v/>
      </c>
    </row>
    <row r="63">
      <c r="A63" s="35" t="n"/>
      <c r="B63" s="5" t="n"/>
      <c r="C63" s="21" t="n"/>
      <c r="D63" s="5" t="n"/>
      <c r="E63" s="5" t="n"/>
      <c r="F63" s="5" t="n"/>
      <c r="G63" s="41" t="n"/>
      <c r="H63" s="41" t="n"/>
      <c r="I63" s="41" t="n"/>
      <c r="J63" s="41" t="n"/>
      <c r="K63" s="42">
        <f>IF($A63="","",IF($F63&lt;&gt;"Sim","",IF(OR($G63="",$J63=""),"",IFERROR(MOD($J63-$G63,1)-IF(AND($H63&lt;&gt;"",$I63&lt;&gt;""),MOD($I63-$H63,1),0),""))))</f>
        <v/>
      </c>
      <c r="L63" s="41" t="n"/>
      <c r="M63" s="41" t="n"/>
      <c r="N63" s="41" t="n"/>
      <c r="O63" s="41" t="n"/>
      <c r="P63" s="42">
        <f>IF($A63="","",IF($F63&lt;&gt;"Sim","",IF(OR($L63="",$O63=""),"",IFERROR(MOD($O63-$L63,1)-IF(AND($M63&lt;&gt;"",$N63&lt;&gt;""),MOD($N63-$M63,1),0),""))))</f>
        <v/>
      </c>
      <c r="Q63" s="42">
        <f>IF(OR($K63="",$P63=""),"",IFERROR($P63-$K63,""))</f>
        <v/>
      </c>
      <c r="R63" s="24">
        <f>IF($A63="","",IF(OR($B63="",$C63="",$E63="",$F63=""),"Incompleto",IF($F63="Não","Sem apuramento",IF(OR($G63="",$J63=""),"Falta previsto",IF(OR($L63="",$O63=""),"Falta efetivo",IF(OR(AND($H63&lt;&gt;"",$I63=""),AND($M63&lt;&gt;"",$N63="")),"Pausa incompleta",IF($Q63=0,"Conforme planeado",IF($Q63&gt;0,"Acima do previsto","Abaixo do previsto"))))))))</f>
        <v/>
      </c>
      <c r="S63" s="25" t="n"/>
      <c r="T63" s="26">
        <f>IF(OR($A63="",$B63="",$C63=""),"",TEXT($A63,"yyyymmdd")&amp;"|"&amp;$B63&amp;"|"&amp;$C63)</f>
        <v/>
      </c>
      <c r="U63" s="24">
        <f>IF($A63="","",IF(OR($B63="",$C63="",$E63="",$F63=""),"Preenchimento obrigatório em falta",IF(COUNTIFS($A$7:$A$106,$A63,$B$7:$B$106,$B63,$C$7:$C$106,$C63)&gt;1,"Duplicado: data, colaborador e turno",IF($F63="Sim",IF(OR($G63="",$J63=""),"Falta horário previsto",IF(OR($L63="",$O63=""),"Falta horário efetivo",IF(AND($H63&lt;&gt;"",$I63=""),"Pausa prevista incompleta",IF(AND($M63&lt;&gt;"",$N63=""),"Pausa efetiva incompleta",IF(AND($K63&lt;&gt;"",$K63&lt;=0),"Duração prevista não positiva",IF(AND($P63&lt;&gt;"",$P63&lt;=0),"Duração efetiva não positiva","")))))),IF(OR($G63&lt;&gt;"",$H63&lt;&gt;"",$I63&lt;&gt;"",$J63&lt;&gt;"",$L63&lt;&gt;"",$M63&lt;&gt;"",$N63&lt;&gt;"",$O63&lt;&gt;""),"Tempos introduzidos num registo sem apuramento","")))))</f>
        <v/>
      </c>
    </row>
    <row r="64">
      <c r="A64" s="35" t="n"/>
      <c r="B64" s="5" t="n"/>
      <c r="C64" s="21" t="n"/>
      <c r="D64" s="5" t="n"/>
      <c r="E64" s="5" t="n"/>
      <c r="F64" s="5" t="n"/>
      <c r="G64" s="41" t="n"/>
      <c r="H64" s="41" t="n"/>
      <c r="I64" s="41" t="n"/>
      <c r="J64" s="41" t="n"/>
      <c r="K64" s="42">
        <f>IF($A64="","",IF($F64&lt;&gt;"Sim","",IF(OR($G64="",$J64=""),"",IFERROR(MOD($J64-$G64,1)-IF(AND($H64&lt;&gt;"",$I64&lt;&gt;""),MOD($I64-$H64,1),0),""))))</f>
        <v/>
      </c>
      <c r="L64" s="41" t="n"/>
      <c r="M64" s="41" t="n"/>
      <c r="N64" s="41" t="n"/>
      <c r="O64" s="41" t="n"/>
      <c r="P64" s="42">
        <f>IF($A64="","",IF($F64&lt;&gt;"Sim","",IF(OR($L64="",$O64=""),"",IFERROR(MOD($O64-$L64,1)-IF(AND($M64&lt;&gt;"",$N64&lt;&gt;""),MOD($N64-$M64,1),0),""))))</f>
        <v/>
      </c>
      <c r="Q64" s="42">
        <f>IF(OR($K64="",$P64=""),"",IFERROR($P64-$K64,""))</f>
        <v/>
      </c>
      <c r="R64" s="24">
        <f>IF($A64="","",IF(OR($B64="",$C64="",$E64="",$F64=""),"Incompleto",IF($F64="Não","Sem apuramento",IF(OR($G64="",$J64=""),"Falta previsto",IF(OR($L64="",$O64=""),"Falta efetivo",IF(OR(AND($H64&lt;&gt;"",$I64=""),AND($M64&lt;&gt;"",$N64="")),"Pausa incompleta",IF($Q64=0,"Conforme planeado",IF($Q64&gt;0,"Acima do previsto","Abaixo do previsto"))))))))</f>
        <v/>
      </c>
      <c r="S64" s="25" t="n"/>
      <c r="T64" s="26">
        <f>IF(OR($A64="",$B64="",$C64=""),"",TEXT($A64,"yyyymmdd")&amp;"|"&amp;$B64&amp;"|"&amp;$C64)</f>
        <v/>
      </c>
      <c r="U64" s="24">
        <f>IF($A64="","",IF(OR($B64="",$C64="",$E64="",$F64=""),"Preenchimento obrigatório em falta",IF(COUNTIFS($A$7:$A$106,$A64,$B$7:$B$106,$B64,$C$7:$C$106,$C64)&gt;1,"Duplicado: data, colaborador e turno",IF($F64="Sim",IF(OR($G64="",$J64=""),"Falta horário previsto",IF(OR($L64="",$O64=""),"Falta horário efetivo",IF(AND($H64&lt;&gt;"",$I64=""),"Pausa prevista incompleta",IF(AND($M64&lt;&gt;"",$N64=""),"Pausa efetiva incompleta",IF(AND($K64&lt;&gt;"",$K64&lt;=0),"Duração prevista não positiva",IF(AND($P64&lt;&gt;"",$P64&lt;=0),"Duração efetiva não positiva","")))))),IF(OR($G64&lt;&gt;"",$H64&lt;&gt;"",$I64&lt;&gt;"",$J64&lt;&gt;"",$L64&lt;&gt;"",$M64&lt;&gt;"",$N64&lt;&gt;"",$O64&lt;&gt;""),"Tempos introduzidos num registo sem apuramento","")))))</f>
        <v/>
      </c>
    </row>
    <row r="65">
      <c r="A65" s="35" t="n"/>
      <c r="B65" s="5" t="n"/>
      <c r="C65" s="21" t="n"/>
      <c r="D65" s="5" t="n"/>
      <c r="E65" s="5" t="n"/>
      <c r="F65" s="5" t="n"/>
      <c r="G65" s="41" t="n"/>
      <c r="H65" s="41" t="n"/>
      <c r="I65" s="41" t="n"/>
      <c r="J65" s="41" t="n"/>
      <c r="K65" s="42">
        <f>IF($A65="","",IF($F65&lt;&gt;"Sim","",IF(OR($G65="",$J65=""),"",IFERROR(MOD($J65-$G65,1)-IF(AND($H65&lt;&gt;"",$I65&lt;&gt;""),MOD($I65-$H65,1),0),""))))</f>
        <v/>
      </c>
      <c r="L65" s="41" t="n"/>
      <c r="M65" s="41" t="n"/>
      <c r="N65" s="41" t="n"/>
      <c r="O65" s="41" t="n"/>
      <c r="P65" s="42">
        <f>IF($A65="","",IF($F65&lt;&gt;"Sim","",IF(OR($L65="",$O65=""),"",IFERROR(MOD($O65-$L65,1)-IF(AND($M65&lt;&gt;"",$N65&lt;&gt;""),MOD($N65-$M65,1),0),""))))</f>
        <v/>
      </c>
      <c r="Q65" s="42">
        <f>IF(OR($K65="",$P65=""),"",IFERROR($P65-$K65,""))</f>
        <v/>
      </c>
      <c r="R65" s="24">
        <f>IF($A65="","",IF(OR($B65="",$C65="",$E65="",$F65=""),"Incompleto",IF($F65="Não","Sem apuramento",IF(OR($G65="",$J65=""),"Falta previsto",IF(OR($L65="",$O65=""),"Falta efetivo",IF(OR(AND($H65&lt;&gt;"",$I65=""),AND($M65&lt;&gt;"",$N65="")),"Pausa incompleta",IF($Q65=0,"Conforme planeado",IF($Q65&gt;0,"Acima do previsto","Abaixo do previsto"))))))))</f>
        <v/>
      </c>
      <c r="S65" s="25" t="n"/>
      <c r="T65" s="26">
        <f>IF(OR($A65="",$B65="",$C65=""),"",TEXT($A65,"yyyymmdd")&amp;"|"&amp;$B65&amp;"|"&amp;$C65)</f>
        <v/>
      </c>
      <c r="U65" s="24">
        <f>IF($A65="","",IF(OR($B65="",$C65="",$E65="",$F65=""),"Preenchimento obrigatório em falta",IF(COUNTIFS($A$7:$A$106,$A65,$B$7:$B$106,$B65,$C$7:$C$106,$C65)&gt;1,"Duplicado: data, colaborador e turno",IF($F65="Sim",IF(OR($G65="",$J65=""),"Falta horário previsto",IF(OR($L65="",$O65=""),"Falta horário efetivo",IF(AND($H65&lt;&gt;"",$I65=""),"Pausa prevista incompleta",IF(AND($M65&lt;&gt;"",$N65=""),"Pausa efetiva incompleta",IF(AND($K65&lt;&gt;"",$K65&lt;=0),"Duração prevista não positiva",IF(AND($P65&lt;&gt;"",$P65&lt;=0),"Duração efetiva não positiva","")))))),IF(OR($G65&lt;&gt;"",$H65&lt;&gt;"",$I65&lt;&gt;"",$J65&lt;&gt;"",$L65&lt;&gt;"",$M65&lt;&gt;"",$N65&lt;&gt;"",$O65&lt;&gt;""),"Tempos introduzidos num registo sem apuramento","")))))</f>
        <v/>
      </c>
    </row>
    <row r="66">
      <c r="A66" s="35" t="n"/>
      <c r="B66" s="5" t="n"/>
      <c r="C66" s="21" t="n"/>
      <c r="D66" s="5" t="n"/>
      <c r="E66" s="5" t="n"/>
      <c r="F66" s="5" t="n"/>
      <c r="G66" s="41" t="n"/>
      <c r="H66" s="41" t="n"/>
      <c r="I66" s="41" t="n"/>
      <c r="J66" s="41" t="n"/>
      <c r="K66" s="42">
        <f>IF($A66="","",IF($F66&lt;&gt;"Sim","",IF(OR($G66="",$J66=""),"",IFERROR(MOD($J66-$G66,1)-IF(AND($H66&lt;&gt;"",$I66&lt;&gt;""),MOD($I66-$H66,1),0),""))))</f>
        <v/>
      </c>
      <c r="L66" s="41" t="n"/>
      <c r="M66" s="41" t="n"/>
      <c r="N66" s="41" t="n"/>
      <c r="O66" s="41" t="n"/>
      <c r="P66" s="42">
        <f>IF($A66="","",IF($F66&lt;&gt;"Sim","",IF(OR($L66="",$O66=""),"",IFERROR(MOD($O66-$L66,1)-IF(AND($M66&lt;&gt;"",$N66&lt;&gt;""),MOD($N66-$M66,1),0),""))))</f>
        <v/>
      </c>
      <c r="Q66" s="42">
        <f>IF(OR($K66="",$P66=""),"",IFERROR($P66-$K66,""))</f>
        <v/>
      </c>
      <c r="R66" s="24">
        <f>IF($A66="","",IF(OR($B66="",$C66="",$E66="",$F66=""),"Incompleto",IF($F66="Não","Sem apuramento",IF(OR($G66="",$J66=""),"Falta previsto",IF(OR($L66="",$O66=""),"Falta efetivo",IF(OR(AND($H66&lt;&gt;"",$I66=""),AND($M66&lt;&gt;"",$N66="")),"Pausa incompleta",IF($Q66=0,"Conforme planeado",IF($Q66&gt;0,"Acima do previsto","Abaixo do previsto"))))))))</f>
        <v/>
      </c>
      <c r="S66" s="25" t="n"/>
      <c r="T66" s="26">
        <f>IF(OR($A66="",$B66="",$C66=""),"",TEXT($A66,"yyyymmdd")&amp;"|"&amp;$B66&amp;"|"&amp;$C66)</f>
        <v/>
      </c>
      <c r="U66" s="24">
        <f>IF($A66="","",IF(OR($B66="",$C66="",$E66="",$F66=""),"Preenchimento obrigatório em falta",IF(COUNTIFS($A$7:$A$106,$A66,$B$7:$B$106,$B66,$C$7:$C$106,$C66)&gt;1,"Duplicado: data, colaborador e turno",IF($F66="Sim",IF(OR($G66="",$J66=""),"Falta horário previsto",IF(OR($L66="",$O66=""),"Falta horário efetivo",IF(AND($H66&lt;&gt;"",$I66=""),"Pausa prevista incompleta",IF(AND($M66&lt;&gt;"",$N66=""),"Pausa efetiva incompleta",IF(AND($K66&lt;&gt;"",$K66&lt;=0),"Duração prevista não positiva",IF(AND($P66&lt;&gt;"",$P66&lt;=0),"Duração efetiva não positiva","")))))),IF(OR($G66&lt;&gt;"",$H66&lt;&gt;"",$I66&lt;&gt;"",$J66&lt;&gt;"",$L66&lt;&gt;"",$M66&lt;&gt;"",$N66&lt;&gt;"",$O66&lt;&gt;""),"Tempos introduzidos num registo sem apuramento","")))))</f>
        <v/>
      </c>
    </row>
    <row r="67">
      <c r="A67" s="35" t="n"/>
      <c r="B67" s="5" t="n"/>
      <c r="C67" s="21" t="n"/>
      <c r="D67" s="5" t="n"/>
      <c r="E67" s="5" t="n"/>
      <c r="F67" s="5" t="n"/>
      <c r="G67" s="41" t="n"/>
      <c r="H67" s="41" t="n"/>
      <c r="I67" s="41" t="n"/>
      <c r="J67" s="41" t="n"/>
      <c r="K67" s="42">
        <f>IF($A67="","",IF($F67&lt;&gt;"Sim","",IF(OR($G67="",$J67=""),"",IFERROR(MOD($J67-$G67,1)-IF(AND($H67&lt;&gt;"",$I67&lt;&gt;""),MOD($I67-$H67,1),0),""))))</f>
        <v/>
      </c>
      <c r="L67" s="41" t="n"/>
      <c r="M67" s="41" t="n"/>
      <c r="N67" s="41" t="n"/>
      <c r="O67" s="41" t="n"/>
      <c r="P67" s="42">
        <f>IF($A67="","",IF($F67&lt;&gt;"Sim","",IF(OR($L67="",$O67=""),"",IFERROR(MOD($O67-$L67,1)-IF(AND($M67&lt;&gt;"",$N67&lt;&gt;""),MOD($N67-$M67,1),0),""))))</f>
        <v/>
      </c>
      <c r="Q67" s="42">
        <f>IF(OR($K67="",$P67=""),"",IFERROR($P67-$K67,""))</f>
        <v/>
      </c>
      <c r="R67" s="24">
        <f>IF($A67="","",IF(OR($B67="",$C67="",$E67="",$F67=""),"Incompleto",IF($F67="Não","Sem apuramento",IF(OR($G67="",$J67=""),"Falta previsto",IF(OR($L67="",$O67=""),"Falta efetivo",IF(OR(AND($H67&lt;&gt;"",$I67=""),AND($M67&lt;&gt;"",$N67="")),"Pausa incompleta",IF($Q67=0,"Conforme planeado",IF($Q67&gt;0,"Acima do previsto","Abaixo do previsto"))))))))</f>
        <v/>
      </c>
      <c r="S67" s="25" t="n"/>
      <c r="T67" s="26">
        <f>IF(OR($A67="",$B67="",$C67=""),"",TEXT($A67,"yyyymmdd")&amp;"|"&amp;$B67&amp;"|"&amp;$C67)</f>
        <v/>
      </c>
      <c r="U67" s="24">
        <f>IF($A67="","",IF(OR($B67="",$C67="",$E67="",$F67=""),"Preenchimento obrigatório em falta",IF(COUNTIFS($A$7:$A$106,$A67,$B$7:$B$106,$B67,$C$7:$C$106,$C67)&gt;1,"Duplicado: data, colaborador e turno",IF($F67="Sim",IF(OR($G67="",$J67=""),"Falta horário previsto",IF(OR($L67="",$O67=""),"Falta horário efetivo",IF(AND($H67&lt;&gt;"",$I67=""),"Pausa prevista incompleta",IF(AND($M67&lt;&gt;"",$N67=""),"Pausa efetiva incompleta",IF(AND($K67&lt;&gt;"",$K67&lt;=0),"Duração prevista não positiva",IF(AND($P67&lt;&gt;"",$P67&lt;=0),"Duração efetiva não positiva","")))))),IF(OR($G67&lt;&gt;"",$H67&lt;&gt;"",$I67&lt;&gt;"",$J67&lt;&gt;"",$L67&lt;&gt;"",$M67&lt;&gt;"",$N67&lt;&gt;"",$O67&lt;&gt;""),"Tempos introduzidos num registo sem apuramento","")))))</f>
        <v/>
      </c>
    </row>
    <row r="68">
      <c r="A68" s="35" t="n"/>
      <c r="B68" s="5" t="n"/>
      <c r="C68" s="21" t="n"/>
      <c r="D68" s="5" t="n"/>
      <c r="E68" s="5" t="n"/>
      <c r="F68" s="5" t="n"/>
      <c r="G68" s="41" t="n"/>
      <c r="H68" s="41" t="n"/>
      <c r="I68" s="41" t="n"/>
      <c r="J68" s="41" t="n"/>
      <c r="K68" s="42">
        <f>IF($A68="","",IF($F68&lt;&gt;"Sim","",IF(OR($G68="",$J68=""),"",IFERROR(MOD($J68-$G68,1)-IF(AND($H68&lt;&gt;"",$I68&lt;&gt;""),MOD($I68-$H68,1),0),""))))</f>
        <v/>
      </c>
      <c r="L68" s="41" t="n"/>
      <c r="M68" s="41" t="n"/>
      <c r="N68" s="41" t="n"/>
      <c r="O68" s="41" t="n"/>
      <c r="P68" s="42">
        <f>IF($A68="","",IF($F68&lt;&gt;"Sim","",IF(OR($L68="",$O68=""),"",IFERROR(MOD($O68-$L68,1)-IF(AND($M68&lt;&gt;"",$N68&lt;&gt;""),MOD($N68-$M68,1),0),""))))</f>
        <v/>
      </c>
      <c r="Q68" s="42">
        <f>IF(OR($K68="",$P68=""),"",IFERROR($P68-$K68,""))</f>
        <v/>
      </c>
      <c r="R68" s="24">
        <f>IF($A68="","",IF(OR($B68="",$C68="",$E68="",$F68=""),"Incompleto",IF($F68="Não","Sem apuramento",IF(OR($G68="",$J68=""),"Falta previsto",IF(OR($L68="",$O68=""),"Falta efetivo",IF(OR(AND($H68&lt;&gt;"",$I68=""),AND($M68&lt;&gt;"",$N68="")),"Pausa incompleta",IF($Q68=0,"Conforme planeado",IF($Q68&gt;0,"Acima do previsto","Abaixo do previsto"))))))))</f>
        <v/>
      </c>
      <c r="S68" s="25" t="n"/>
      <c r="T68" s="26">
        <f>IF(OR($A68="",$B68="",$C68=""),"",TEXT($A68,"yyyymmdd")&amp;"|"&amp;$B68&amp;"|"&amp;$C68)</f>
        <v/>
      </c>
      <c r="U68" s="24">
        <f>IF($A68="","",IF(OR($B68="",$C68="",$E68="",$F68=""),"Preenchimento obrigatório em falta",IF(COUNTIFS($A$7:$A$106,$A68,$B$7:$B$106,$B68,$C$7:$C$106,$C68)&gt;1,"Duplicado: data, colaborador e turno",IF($F68="Sim",IF(OR($G68="",$J68=""),"Falta horário previsto",IF(OR($L68="",$O68=""),"Falta horário efetivo",IF(AND($H68&lt;&gt;"",$I68=""),"Pausa prevista incompleta",IF(AND($M68&lt;&gt;"",$N68=""),"Pausa efetiva incompleta",IF(AND($K68&lt;&gt;"",$K68&lt;=0),"Duração prevista não positiva",IF(AND($P68&lt;&gt;"",$P68&lt;=0),"Duração efetiva não positiva","")))))),IF(OR($G68&lt;&gt;"",$H68&lt;&gt;"",$I68&lt;&gt;"",$J68&lt;&gt;"",$L68&lt;&gt;"",$M68&lt;&gt;"",$N68&lt;&gt;"",$O68&lt;&gt;""),"Tempos introduzidos num registo sem apuramento","")))))</f>
        <v/>
      </c>
    </row>
    <row r="69">
      <c r="A69" s="35" t="n"/>
      <c r="B69" s="5" t="n"/>
      <c r="C69" s="21" t="n"/>
      <c r="D69" s="5" t="n"/>
      <c r="E69" s="5" t="n"/>
      <c r="F69" s="5" t="n"/>
      <c r="G69" s="41" t="n"/>
      <c r="H69" s="41" t="n"/>
      <c r="I69" s="41" t="n"/>
      <c r="J69" s="41" t="n"/>
      <c r="K69" s="42">
        <f>IF($A69="","",IF($F69&lt;&gt;"Sim","",IF(OR($G69="",$J69=""),"",IFERROR(MOD($J69-$G69,1)-IF(AND($H69&lt;&gt;"",$I69&lt;&gt;""),MOD($I69-$H69,1),0),""))))</f>
        <v/>
      </c>
      <c r="L69" s="41" t="n"/>
      <c r="M69" s="41" t="n"/>
      <c r="N69" s="41" t="n"/>
      <c r="O69" s="41" t="n"/>
      <c r="P69" s="42">
        <f>IF($A69="","",IF($F69&lt;&gt;"Sim","",IF(OR($L69="",$O69=""),"",IFERROR(MOD($O69-$L69,1)-IF(AND($M69&lt;&gt;"",$N69&lt;&gt;""),MOD($N69-$M69,1),0),""))))</f>
        <v/>
      </c>
      <c r="Q69" s="42">
        <f>IF(OR($K69="",$P69=""),"",IFERROR($P69-$K69,""))</f>
        <v/>
      </c>
      <c r="R69" s="24">
        <f>IF($A69="","",IF(OR($B69="",$C69="",$E69="",$F69=""),"Incompleto",IF($F69="Não","Sem apuramento",IF(OR($G69="",$J69=""),"Falta previsto",IF(OR($L69="",$O69=""),"Falta efetivo",IF(OR(AND($H69&lt;&gt;"",$I69=""),AND($M69&lt;&gt;"",$N69="")),"Pausa incompleta",IF($Q69=0,"Conforme planeado",IF($Q69&gt;0,"Acima do previsto","Abaixo do previsto"))))))))</f>
        <v/>
      </c>
      <c r="S69" s="25" t="n"/>
      <c r="T69" s="26">
        <f>IF(OR($A69="",$B69="",$C69=""),"",TEXT($A69,"yyyymmdd")&amp;"|"&amp;$B69&amp;"|"&amp;$C69)</f>
        <v/>
      </c>
      <c r="U69" s="24">
        <f>IF($A69="","",IF(OR($B69="",$C69="",$E69="",$F69=""),"Preenchimento obrigatório em falta",IF(COUNTIFS($A$7:$A$106,$A69,$B$7:$B$106,$B69,$C$7:$C$106,$C69)&gt;1,"Duplicado: data, colaborador e turno",IF($F69="Sim",IF(OR($G69="",$J69=""),"Falta horário previsto",IF(OR($L69="",$O69=""),"Falta horário efetivo",IF(AND($H69&lt;&gt;"",$I69=""),"Pausa prevista incompleta",IF(AND($M69&lt;&gt;"",$N69=""),"Pausa efetiva incompleta",IF(AND($K69&lt;&gt;"",$K69&lt;=0),"Duração prevista não positiva",IF(AND($P69&lt;&gt;"",$P69&lt;=0),"Duração efetiva não positiva","")))))),IF(OR($G69&lt;&gt;"",$H69&lt;&gt;"",$I69&lt;&gt;"",$J69&lt;&gt;"",$L69&lt;&gt;"",$M69&lt;&gt;"",$N69&lt;&gt;"",$O69&lt;&gt;""),"Tempos introduzidos num registo sem apuramento","")))))</f>
        <v/>
      </c>
    </row>
    <row r="70">
      <c r="A70" s="35" t="n"/>
      <c r="B70" s="5" t="n"/>
      <c r="C70" s="21" t="n"/>
      <c r="D70" s="5" t="n"/>
      <c r="E70" s="5" t="n"/>
      <c r="F70" s="5" t="n"/>
      <c r="G70" s="41" t="n"/>
      <c r="H70" s="41" t="n"/>
      <c r="I70" s="41" t="n"/>
      <c r="J70" s="41" t="n"/>
      <c r="K70" s="42">
        <f>IF($A70="","",IF($F70&lt;&gt;"Sim","",IF(OR($G70="",$J70=""),"",IFERROR(MOD($J70-$G70,1)-IF(AND($H70&lt;&gt;"",$I70&lt;&gt;""),MOD($I70-$H70,1),0),""))))</f>
        <v/>
      </c>
      <c r="L70" s="41" t="n"/>
      <c r="M70" s="41" t="n"/>
      <c r="N70" s="41" t="n"/>
      <c r="O70" s="41" t="n"/>
      <c r="P70" s="42">
        <f>IF($A70="","",IF($F70&lt;&gt;"Sim","",IF(OR($L70="",$O70=""),"",IFERROR(MOD($O70-$L70,1)-IF(AND($M70&lt;&gt;"",$N70&lt;&gt;""),MOD($N70-$M70,1),0),""))))</f>
        <v/>
      </c>
      <c r="Q70" s="42">
        <f>IF(OR($K70="",$P70=""),"",IFERROR($P70-$K70,""))</f>
        <v/>
      </c>
      <c r="R70" s="24">
        <f>IF($A70="","",IF(OR($B70="",$C70="",$E70="",$F70=""),"Incompleto",IF($F70="Não","Sem apuramento",IF(OR($G70="",$J70=""),"Falta previsto",IF(OR($L70="",$O70=""),"Falta efetivo",IF(OR(AND($H70&lt;&gt;"",$I70=""),AND($M70&lt;&gt;"",$N70="")),"Pausa incompleta",IF($Q70=0,"Conforme planeado",IF($Q70&gt;0,"Acima do previsto","Abaixo do previsto"))))))))</f>
        <v/>
      </c>
      <c r="S70" s="25" t="n"/>
      <c r="T70" s="26">
        <f>IF(OR($A70="",$B70="",$C70=""),"",TEXT($A70,"yyyymmdd")&amp;"|"&amp;$B70&amp;"|"&amp;$C70)</f>
        <v/>
      </c>
      <c r="U70" s="24">
        <f>IF($A70="","",IF(OR($B70="",$C70="",$E70="",$F70=""),"Preenchimento obrigatório em falta",IF(COUNTIFS($A$7:$A$106,$A70,$B$7:$B$106,$B70,$C$7:$C$106,$C70)&gt;1,"Duplicado: data, colaborador e turno",IF($F70="Sim",IF(OR($G70="",$J70=""),"Falta horário previsto",IF(OR($L70="",$O70=""),"Falta horário efetivo",IF(AND($H70&lt;&gt;"",$I70=""),"Pausa prevista incompleta",IF(AND($M70&lt;&gt;"",$N70=""),"Pausa efetiva incompleta",IF(AND($K70&lt;&gt;"",$K70&lt;=0),"Duração prevista não positiva",IF(AND($P70&lt;&gt;"",$P70&lt;=0),"Duração efetiva não positiva","")))))),IF(OR($G70&lt;&gt;"",$H70&lt;&gt;"",$I70&lt;&gt;"",$J70&lt;&gt;"",$L70&lt;&gt;"",$M70&lt;&gt;"",$N70&lt;&gt;"",$O70&lt;&gt;""),"Tempos introduzidos num registo sem apuramento","")))))</f>
        <v/>
      </c>
    </row>
    <row r="71">
      <c r="A71" s="35" t="n"/>
      <c r="B71" s="5" t="n"/>
      <c r="C71" s="21" t="n"/>
      <c r="D71" s="5" t="n"/>
      <c r="E71" s="5" t="n"/>
      <c r="F71" s="5" t="n"/>
      <c r="G71" s="41" t="n"/>
      <c r="H71" s="41" t="n"/>
      <c r="I71" s="41" t="n"/>
      <c r="J71" s="41" t="n"/>
      <c r="K71" s="42">
        <f>IF($A71="","",IF($F71&lt;&gt;"Sim","",IF(OR($G71="",$J71=""),"",IFERROR(MOD($J71-$G71,1)-IF(AND($H71&lt;&gt;"",$I71&lt;&gt;""),MOD($I71-$H71,1),0),""))))</f>
        <v/>
      </c>
      <c r="L71" s="41" t="n"/>
      <c r="M71" s="41" t="n"/>
      <c r="N71" s="41" t="n"/>
      <c r="O71" s="41" t="n"/>
      <c r="P71" s="42">
        <f>IF($A71="","",IF($F71&lt;&gt;"Sim","",IF(OR($L71="",$O71=""),"",IFERROR(MOD($O71-$L71,1)-IF(AND($M71&lt;&gt;"",$N71&lt;&gt;""),MOD($N71-$M71,1),0),""))))</f>
        <v/>
      </c>
      <c r="Q71" s="42">
        <f>IF(OR($K71="",$P71=""),"",IFERROR($P71-$K71,""))</f>
        <v/>
      </c>
      <c r="R71" s="24">
        <f>IF($A71="","",IF(OR($B71="",$C71="",$E71="",$F71=""),"Incompleto",IF($F71="Não","Sem apuramento",IF(OR($G71="",$J71=""),"Falta previsto",IF(OR($L71="",$O71=""),"Falta efetivo",IF(OR(AND($H71&lt;&gt;"",$I71=""),AND($M71&lt;&gt;"",$N71="")),"Pausa incompleta",IF($Q71=0,"Conforme planeado",IF($Q71&gt;0,"Acima do previsto","Abaixo do previsto"))))))))</f>
        <v/>
      </c>
      <c r="S71" s="25" t="n"/>
      <c r="T71" s="26">
        <f>IF(OR($A71="",$B71="",$C71=""),"",TEXT($A71,"yyyymmdd")&amp;"|"&amp;$B71&amp;"|"&amp;$C71)</f>
        <v/>
      </c>
      <c r="U71" s="24">
        <f>IF($A71="","",IF(OR($B71="",$C71="",$E71="",$F71=""),"Preenchimento obrigatório em falta",IF(COUNTIFS($A$7:$A$106,$A71,$B$7:$B$106,$B71,$C$7:$C$106,$C71)&gt;1,"Duplicado: data, colaborador e turno",IF($F71="Sim",IF(OR($G71="",$J71=""),"Falta horário previsto",IF(OR($L71="",$O71=""),"Falta horário efetivo",IF(AND($H71&lt;&gt;"",$I71=""),"Pausa prevista incompleta",IF(AND($M71&lt;&gt;"",$N71=""),"Pausa efetiva incompleta",IF(AND($K71&lt;&gt;"",$K71&lt;=0),"Duração prevista não positiva",IF(AND($P71&lt;&gt;"",$P71&lt;=0),"Duração efetiva não positiva","")))))),IF(OR($G71&lt;&gt;"",$H71&lt;&gt;"",$I71&lt;&gt;"",$J71&lt;&gt;"",$L71&lt;&gt;"",$M71&lt;&gt;"",$N71&lt;&gt;"",$O71&lt;&gt;""),"Tempos introduzidos num registo sem apuramento","")))))</f>
        <v/>
      </c>
    </row>
    <row r="72">
      <c r="A72" s="35" t="n"/>
      <c r="B72" s="5" t="n"/>
      <c r="C72" s="21" t="n"/>
      <c r="D72" s="5" t="n"/>
      <c r="E72" s="5" t="n"/>
      <c r="F72" s="5" t="n"/>
      <c r="G72" s="41" t="n"/>
      <c r="H72" s="41" t="n"/>
      <c r="I72" s="41" t="n"/>
      <c r="J72" s="41" t="n"/>
      <c r="K72" s="42">
        <f>IF($A72="","",IF($F72&lt;&gt;"Sim","",IF(OR($G72="",$J72=""),"",IFERROR(MOD($J72-$G72,1)-IF(AND($H72&lt;&gt;"",$I72&lt;&gt;""),MOD($I72-$H72,1),0),""))))</f>
        <v/>
      </c>
      <c r="L72" s="41" t="n"/>
      <c r="M72" s="41" t="n"/>
      <c r="N72" s="41" t="n"/>
      <c r="O72" s="41" t="n"/>
      <c r="P72" s="42">
        <f>IF($A72="","",IF($F72&lt;&gt;"Sim","",IF(OR($L72="",$O72=""),"",IFERROR(MOD($O72-$L72,1)-IF(AND($M72&lt;&gt;"",$N72&lt;&gt;""),MOD($N72-$M72,1),0),""))))</f>
        <v/>
      </c>
      <c r="Q72" s="42">
        <f>IF(OR($K72="",$P72=""),"",IFERROR($P72-$K72,""))</f>
        <v/>
      </c>
      <c r="R72" s="24">
        <f>IF($A72="","",IF(OR($B72="",$C72="",$E72="",$F72=""),"Incompleto",IF($F72="Não","Sem apuramento",IF(OR($G72="",$J72=""),"Falta previsto",IF(OR($L72="",$O72=""),"Falta efetivo",IF(OR(AND($H72&lt;&gt;"",$I72=""),AND($M72&lt;&gt;"",$N72="")),"Pausa incompleta",IF($Q72=0,"Conforme planeado",IF($Q72&gt;0,"Acima do previsto","Abaixo do previsto"))))))))</f>
        <v/>
      </c>
      <c r="S72" s="25" t="n"/>
      <c r="T72" s="26">
        <f>IF(OR($A72="",$B72="",$C72=""),"",TEXT($A72,"yyyymmdd")&amp;"|"&amp;$B72&amp;"|"&amp;$C72)</f>
        <v/>
      </c>
      <c r="U72" s="24">
        <f>IF($A72="","",IF(OR($B72="",$C72="",$E72="",$F72=""),"Preenchimento obrigatório em falta",IF(COUNTIFS($A$7:$A$106,$A72,$B$7:$B$106,$B72,$C$7:$C$106,$C72)&gt;1,"Duplicado: data, colaborador e turno",IF($F72="Sim",IF(OR($G72="",$J72=""),"Falta horário previsto",IF(OR($L72="",$O72=""),"Falta horário efetivo",IF(AND($H72&lt;&gt;"",$I72=""),"Pausa prevista incompleta",IF(AND($M72&lt;&gt;"",$N72=""),"Pausa efetiva incompleta",IF(AND($K72&lt;&gt;"",$K72&lt;=0),"Duração prevista não positiva",IF(AND($P72&lt;&gt;"",$P72&lt;=0),"Duração efetiva não positiva","")))))),IF(OR($G72&lt;&gt;"",$H72&lt;&gt;"",$I72&lt;&gt;"",$J72&lt;&gt;"",$L72&lt;&gt;"",$M72&lt;&gt;"",$N72&lt;&gt;"",$O72&lt;&gt;""),"Tempos introduzidos num registo sem apuramento","")))))</f>
        <v/>
      </c>
    </row>
    <row r="73">
      <c r="A73" s="35" t="n"/>
      <c r="B73" s="5" t="n"/>
      <c r="C73" s="21" t="n"/>
      <c r="D73" s="5" t="n"/>
      <c r="E73" s="5" t="n"/>
      <c r="F73" s="5" t="n"/>
      <c r="G73" s="41" t="n"/>
      <c r="H73" s="41" t="n"/>
      <c r="I73" s="41" t="n"/>
      <c r="J73" s="41" t="n"/>
      <c r="K73" s="42">
        <f>IF($A73="","",IF($F73&lt;&gt;"Sim","",IF(OR($G73="",$J73=""),"",IFERROR(MOD($J73-$G73,1)-IF(AND($H73&lt;&gt;"",$I73&lt;&gt;""),MOD($I73-$H73,1),0),""))))</f>
        <v/>
      </c>
      <c r="L73" s="41" t="n"/>
      <c r="M73" s="41" t="n"/>
      <c r="N73" s="41" t="n"/>
      <c r="O73" s="41" t="n"/>
      <c r="P73" s="42">
        <f>IF($A73="","",IF($F73&lt;&gt;"Sim","",IF(OR($L73="",$O73=""),"",IFERROR(MOD($O73-$L73,1)-IF(AND($M73&lt;&gt;"",$N73&lt;&gt;""),MOD($N73-$M73,1),0),""))))</f>
        <v/>
      </c>
      <c r="Q73" s="42">
        <f>IF(OR($K73="",$P73=""),"",IFERROR($P73-$K73,""))</f>
        <v/>
      </c>
      <c r="R73" s="24">
        <f>IF($A73="","",IF(OR($B73="",$C73="",$E73="",$F73=""),"Incompleto",IF($F73="Não","Sem apuramento",IF(OR($G73="",$J73=""),"Falta previsto",IF(OR($L73="",$O73=""),"Falta efetivo",IF(OR(AND($H73&lt;&gt;"",$I73=""),AND($M73&lt;&gt;"",$N73="")),"Pausa incompleta",IF($Q73=0,"Conforme planeado",IF($Q73&gt;0,"Acima do previsto","Abaixo do previsto"))))))))</f>
        <v/>
      </c>
      <c r="S73" s="25" t="n"/>
      <c r="T73" s="26">
        <f>IF(OR($A73="",$B73="",$C73=""),"",TEXT($A73,"yyyymmdd")&amp;"|"&amp;$B73&amp;"|"&amp;$C73)</f>
        <v/>
      </c>
      <c r="U73" s="24">
        <f>IF($A73="","",IF(OR($B73="",$C73="",$E73="",$F73=""),"Preenchimento obrigatório em falta",IF(COUNTIFS($A$7:$A$106,$A73,$B$7:$B$106,$B73,$C$7:$C$106,$C73)&gt;1,"Duplicado: data, colaborador e turno",IF($F73="Sim",IF(OR($G73="",$J73=""),"Falta horário previsto",IF(OR($L73="",$O73=""),"Falta horário efetivo",IF(AND($H73&lt;&gt;"",$I73=""),"Pausa prevista incompleta",IF(AND($M73&lt;&gt;"",$N73=""),"Pausa efetiva incompleta",IF(AND($K73&lt;&gt;"",$K73&lt;=0),"Duração prevista não positiva",IF(AND($P73&lt;&gt;"",$P73&lt;=0),"Duração efetiva não positiva","")))))),IF(OR($G73&lt;&gt;"",$H73&lt;&gt;"",$I73&lt;&gt;"",$J73&lt;&gt;"",$L73&lt;&gt;"",$M73&lt;&gt;"",$N73&lt;&gt;"",$O73&lt;&gt;""),"Tempos introduzidos num registo sem apuramento","")))))</f>
        <v/>
      </c>
    </row>
    <row r="74">
      <c r="A74" s="35" t="n"/>
      <c r="B74" s="5" t="n"/>
      <c r="C74" s="21" t="n"/>
      <c r="D74" s="5" t="n"/>
      <c r="E74" s="5" t="n"/>
      <c r="F74" s="5" t="n"/>
      <c r="G74" s="41" t="n"/>
      <c r="H74" s="41" t="n"/>
      <c r="I74" s="41" t="n"/>
      <c r="J74" s="41" t="n"/>
      <c r="K74" s="42">
        <f>IF($A74="","",IF($F74&lt;&gt;"Sim","",IF(OR($G74="",$J74=""),"",IFERROR(MOD($J74-$G74,1)-IF(AND($H74&lt;&gt;"",$I74&lt;&gt;""),MOD($I74-$H74,1),0),""))))</f>
        <v/>
      </c>
      <c r="L74" s="41" t="n"/>
      <c r="M74" s="41" t="n"/>
      <c r="N74" s="41" t="n"/>
      <c r="O74" s="41" t="n"/>
      <c r="P74" s="42">
        <f>IF($A74="","",IF($F74&lt;&gt;"Sim","",IF(OR($L74="",$O74=""),"",IFERROR(MOD($O74-$L74,1)-IF(AND($M74&lt;&gt;"",$N74&lt;&gt;""),MOD($N74-$M74,1),0),""))))</f>
        <v/>
      </c>
      <c r="Q74" s="42">
        <f>IF(OR($K74="",$P74=""),"",IFERROR($P74-$K74,""))</f>
        <v/>
      </c>
      <c r="R74" s="24">
        <f>IF($A74="","",IF(OR($B74="",$C74="",$E74="",$F74=""),"Incompleto",IF($F74="Não","Sem apuramento",IF(OR($G74="",$J74=""),"Falta previsto",IF(OR($L74="",$O74=""),"Falta efetivo",IF(OR(AND($H74&lt;&gt;"",$I74=""),AND($M74&lt;&gt;"",$N74="")),"Pausa incompleta",IF($Q74=0,"Conforme planeado",IF($Q74&gt;0,"Acima do previsto","Abaixo do previsto"))))))))</f>
        <v/>
      </c>
      <c r="S74" s="25" t="n"/>
      <c r="T74" s="26">
        <f>IF(OR($A74="",$B74="",$C74=""),"",TEXT($A74,"yyyymmdd")&amp;"|"&amp;$B74&amp;"|"&amp;$C74)</f>
        <v/>
      </c>
      <c r="U74" s="24">
        <f>IF($A74="","",IF(OR($B74="",$C74="",$E74="",$F74=""),"Preenchimento obrigatório em falta",IF(COUNTIFS($A$7:$A$106,$A74,$B$7:$B$106,$B74,$C$7:$C$106,$C74)&gt;1,"Duplicado: data, colaborador e turno",IF($F74="Sim",IF(OR($G74="",$J74=""),"Falta horário previsto",IF(OR($L74="",$O74=""),"Falta horário efetivo",IF(AND($H74&lt;&gt;"",$I74=""),"Pausa prevista incompleta",IF(AND($M74&lt;&gt;"",$N74=""),"Pausa efetiva incompleta",IF(AND($K74&lt;&gt;"",$K74&lt;=0),"Duração prevista não positiva",IF(AND($P74&lt;&gt;"",$P74&lt;=0),"Duração efetiva não positiva","")))))),IF(OR($G74&lt;&gt;"",$H74&lt;&gt;"",$I74&lt;&gt;"",$J74&lt;&gt;"",$L74&lt;&gt;"",$M74&lt;&gt;"",$N74&lt;&gt;"",$O74&lt;&gt;""),"Tempos introduzidos num registo sem apuramento","")))))</f>
        <v/>
      </c>
    </row>
    <row r="75">
      <c r="A75" s="35" t="n"/>
      <c r="B75" s="5" t="n"/>
      <c r="C75" s="21" t="n"/>
      <c r="D75" s="5" t="n"/>
      <c r="E75" s="5" t="n"/>
      <c r="F75" s="5" t="n"/>
      <c r="G75" s="41" t="n"/>
      <c r="H75" s="41" t="n"/>
      <c r="I75" s="41" t="n"/>
      <c r="J75" s="41" t="n"/>
      <c r="K75" s="42">
        <f>IF($A75="","",IF($F75&lt;&gt;"Sim","",IF(OR($G75="",$J75=""),"",IFERROR(MOD($J75-$G75,1)-IF(AND($H75&lt;&gt;"",$I75&lt;&gt;""),MOD($I75-$H75,1),0),""))))</f>
        <v/>
      </c>
      <c r="L75" s="41" t="n"/>
      <c r="M75" s="41" t="n"/>
      <c r="N75" s="41" t="n"/>
      <c r="O75" s="41" t="n"/>
      <c r="P75" s="42">
        <f>IF($A75="","",IF($F75&lt;&gt;"Sim","",IF(OR($L75="",$O75=""),"",IFERROR(MOD($O75-$L75,1)-IF(AND($M75&lt;&gt;"",$N75&lt;&gt;""),MOD($N75-$M75,1),0),""))))</f>
        <v/>
      </c>
      <c r="Q75" s="42">
        <f>IF(OR($K75="",$P75=""),"",IFERROR($P75-$K75,""))</f>
        <v/>
      </c>
      <c r="R75" s="24">
        <f>IF($A75="","",IF(OR($B75="",$C75="",$E75="",$F75=""),"Incompleto",IF($F75="Não","Sem apuramento",IF(OR($G75="",$J75=""),"Falta previsto",IF(OR($L75="",$O75=""),"Falta efetivo",IF(OR(AND($H75&lt;&gt;"",$I75=""),AND($M75&lt;&gt;"",$N75="")),"Pausa incompleta",IF($Q75=0,"Conforme planeado",IF($Q75&gt;0,"Acima do previsto","Abaixo do previsto"))))))))</f>
        <v/>
      </c>
      <c r="S75" s="25" t="n"/>
      <c r="T75" s="26">
        <f>IF(OR($A75="",$B75="",$C75=""),"",TEXT($A75,"yyyymmdd")&amp;"|"&amp;$B75&amp;"|"&amp;$C75)</f>
        <v/>
      </c>
      <c r="U75" s="24">
        <f>IF($A75="","",IF(OR($B75="",$C75="",$E75="",$F75=""),"Preenchimento obrigatório em falta",IF(COUNTIFS($A$7:$A$106,$A75,$B$7:$B$106,$B75,$C$7:$C$106,$C75)&gt;1,"Duplicado: data, colaborador e turno",IF($F75="Sim",IF(OR($G75="",$J75=""),"Falta horário previsto",IF(OR($L75="",$O75=""),"Falta horário efetivo",IF(AND($H75&lt;&gt;"",$I75=""),"Pausa prevista incompleta",IF(AND($M75&lt;&gt;"",$N75=""),"Pausa efetiva incompleta",IF(AND($K75&lt;&gt;"",$K75&lt;=0),"Duração prevista não positiva",IF(AND($P75&lt;&gt;"",$P75&lt;=0),"Duração efetiva não positiva","")))))),IF(OR($G75&lt;&gt;"",$H75&lt;&gt;"",$I75&lt;&gt;"",$J75&lt;&gt;"",$L75&lt;&gt;"",$M75&lt;&gt;"",$N75&lt;&gt;"",$O75&lt;&gt;""),"Tempos introduzidos num registo sem apuramento","")))))</f>
        <v/>
      </c>
    </row>
    <row r="76">
      <c r="A76" s="35" t="n"/>
      <c r="B76" s="5" t="n"/>
      <c r="C76" s="21" t="n"/>
      <c r="D76" s="5" t="n"/>
      <c r="E76" s="5" t="n"/>
      <c r="F76" s="5" t="n"/>
      <c r="G76" s="41" t="n"/>
      <c r="H76" s="41" t="n"/>
      <c r="I76" s="41" t="n"/>
      <c r="J76" s="41" t="n"/>
      <c r="K76" s="42">
        <f>IF($A76="","",IF($F76&lt;&gt;"Sim","",IF(OR($G76="",$J76=""),"",IFERROR(MOD($J76-$G76,1)-IF(AND($H76&lt;&gt;"",$I76&lt;&gt;""),MOD($I76-$H76,1),0),""))))</f>
        <v/>
      </c>
      <c r="L76" s="41" t="n"/>
      <c r="M76" s="41" t="n"/>
      <c r="N76" s="41" t="n"/>
      <c r="O76" s="41" t="n"/>
      <c r="P76" s="42">
        <f>IF($A76="","",IF($F76&lt;&gt;"Sim","",IF(OR($L76="",$O76=""),"",IFERROR(MOD($O76-$L76,1)-IF(AND($M76&lt;&gt;"",$N76&lt;&gt;""),MOD($N76-$M76,1),0),""))))</f>
        <v/>
      </c>
      <c r="Q76" s="42">
        <f>IF(OR($K76="",$P76=""),"",IFERROR($P76-$K76,""))</f>
        <v/>
      </c>
      <c r="R76" s="24">
        <f>IF($A76="","",IF(OR($B76="",$C76="",$E76="",$F76=""),"Incompleto",IF($F76="Não","Sem apuramento",IF(OR($G76="",$J76=""),"Falta previsto",IF(OR($L76="",$O76=""),"Falta efetivo",IF(OR(AND($H76&lt;&gt;"",$I76=""),AND($M76&lt;&gt;"",$N76="")),"Pausa incompleta",IF($Q76=0,"Conforme planeado",IF($Q76&gt;0,"Acima do previsto","Abaixo do previsto"))))))))</f>
        <v/>
      </c>
      <c r="S76" s="25" t="n"/>
      <c r="T76" s="26">
        <f>IF(OR($A76="",$B76="",$C76=""),"",TEXT($A76,"yyyymmdd")&amp;"|"&amp;$B76&amp;"|"&amp;$C76)</f>
        <v/>
      </c>
      <c r="U76" s="24">
        <f>IF($A76="","",IF(OR($B76="",$C76="",$E76="",$F76=""),"Preenchimento obrigatório em falta",IF(COUNTIFS($A$7:$A$106,$A76,$B$7:$B$106,$B76,$C$7:$C$106,$C76)&gt;1,"Duplicado: data, colaborador e turno",IF($F76="Sim",IF(OR($G76="",$J76=""),"Falta horário previsto",IF(OR($L76="",$O76=""),"Falta horário efetivo",IF(AND($H76&lt;&gt;"",$I76=""),"Pausa prevista incompleta",IF(AND($M76&lt;&gt;"",$N76=""),"Pausa efetiva incompleta",IF(AND($K76&lt;&gt;"",$K76&lt;=0),"Duração prevista não positiva",IF(AND($P76&lt;&gt;"",$P76&lt;=0),"Duração efetiva não positiva","")))))),IF(OR($G76&lt;&gt;"",$H76&lt;&gt;"",$I76&lt;&gt;"",$J76&lt;&gt;"",$L76&lt;&gt;"",$M76&lt;&gt;"",$N76&lt;&gt;"",$O76&lt;&gt;""),"Tempos introduzidos num registo sem apuramento","")))))</f>
        <v/>
      </c>
    </row>
    <row r="77">
      <c r="A77" s="35" t="n"/>
      <c r="B77" s="5" t="n"/>
      <c r="C77" s="21" t="n"/>
      <c r="D77" s="5" t="n"/>
      <c r="E77" s="5" t="n"/>
      <c r="F77" s="5" t="n"/>
      <c r="G77" s="41" t="n"/>
      <c r="H77" s="41" t="n"/>
      <c r="I77" s="41" t="n"/>
      <c r="J77" s="41" t="n"/>
      <c r="K77" s="42">
        <f>IF($A77="","",IF($F77&lt;&gt;"Sim","",IF(OR($G77="",$J77=""),"",IFERROR(MOD($J77-$G77,1)-IF(AND($H77&lt;&gt;"",$I77&lt;&gt;""),MOD($I77-$H77,1),0),""))))</f>
        <v/>
      </c>
      <c r="L77" s="41" t="n"/>
      <c r="M77" s="41" t="n"/>
      <c r="N77" s="41" t="n"/>
      <c r="O77" s="41" t="n"/>
      <c r="P77" s="42">
        <f>IF($A77="","",IF($F77&lt;&gt;"Sim","",IF(OR($L77="",$O77=""),"",IFERROR(MOD($O77-$L77,1)-IF(AND($M77&lt;&gt;"",$N77&lt;&gt;""),MOD($N77-$M77,1),0),""))))</f>
        <v/>
      </c>
      <c r="Q77" s="42">
        <f>IF(OR($K77="",$P77=""),"",IFERROR($P77-$K77,""))</f>
        <v/>
      </c>
      <c r="R77" s="24">
        <f>IF($A77="","",IF(OR($B77="",$C77="",$E77="",$F77=""),"Incompleto",IF($F77="Não","Sem apuramento",IF(OR($G77="",$J77=""),"Falta previsto",IF(OR($L77="",$O77=""),"Falta efetivo",IF(OR(AND($H77&lt;&gt;"",$I77=""),AND($M77&lt;&gt;"",$N77="")),"Pausa incompleta",IF($Q77=0,"Conforme planeado",IF($Q77&gt;0,"Acima do previsto","Abaixo do previsto"))))))))</f>
        <v/>
      </c>
      <c r="S77" s="25" t="n"/>
      <c r="T77" s="26">
        <f>IF(OR($A77="",$B77="",$C77=""),"",TEXT($A77,"yyyymmdd")&amp;"|"&amp;$B77&amp;"|"&amp;$C77)</f>
        <v/>
      </c>
      <c r="U77" s="24">
        <f>IF($A77="","",IF(OR($B77="",$C77="",$E77="",$F77=""),"Preenchimento obrigatório em falta",IF(COUNTIFS($A$7:$A$106,$A77,$B$7:$B$106,$B77,$C$7:$C$106,$C77)&gt;1,"Duplicado: data, colaborador e turno",IF($F77="Sim",IF(OR($G77="",$J77=""),"Falta horário previsto",IF(OR($L77="",$O77=""),"Falta horário efetivo",IF(AND($H77&lt;&gt;"",$I77=""),"Pausa prevista incompleta",IF(AND($M77&lt;&gt;"",$N77=""),"Pausa efetiva incompleta",IF(AND($K77&lt;&gt;"",$K77&lt;=0),"Duração prevista não positiva",IF(AND($P77&lt;&gt;"",$P77&lt;=0),"Duração efetiva não positiva","")))))),IF(OR($G77&lt;&gt;"",$H77&lt;&gt;"",$I77&lt;&gt;"",$J77&lt;&gt;"",$L77&lt;&gt;"",$M77&lt;&gt;"",$N77&lt;&gt;"",$O77&lt;&gt;""),"Tempos introduzidos num registo sem apuramento","")))))</f>
        <v/>
      </c>
    </row>
    <row r="78">
      <c r="A78" s="35" t="n"/>
      <c r="B78" s="5" t="n"/>
      <c r="C78" s="21" t="n"/>
      <c r="D78" s="5" t="n"/>
      <c r="E78" s="5" t="n"/>
      <c r="F78" s="5" t="n"/>
      <c r="G78" s="41" t="n"/>
      <c r="H78" s="41" t="n"/>
      <c r="I78" s="41" t="n"/>
      <c r="J78" s="41" t="n"/>
      <c r="K78" s="42">
        <f>IF($A78="","",IF($F78&lt;&gt;"Sim","",IF(OR($G78="",$J78=""),"",IFERROR(MOD($J78-$G78,1)-IF(AND($H78&lt;&gt;"",$I78&lt;&gt;""),MOD($I78-$H78,1),0),""))))</f>
        <v/>
      </c>
      <c r="L78" s="41" t="n"/>
      <c r="M78" s="41" t="n"/>
      <c r="N78" s="41" t="n"/>
      <c r="O78" s="41" t="n"/>
      <c r="P78" s="42">
        <f>IF($A78="","",IF($F78&lt;&gt;"Sim","",IF(OR($L78="",$O78=""),"",IFERROR(MOD($O78-$L78,1)-IF(AND($M78&lt;&gt;"",$N78&lt;&gt;""),MOD($N78-$M78,1),0),""))))</f>
        <v/>
      </c>
      <c r="Q78" s="42">
        <f>IF(OR($K78="",$P78=""),"",IFERROR($P78-$K78,""))</f>
        <v/>
      </c>
      <c r="R78" s="24">
        <f>IF($A78="","",IF(OR($B78="",$C78="",$E78="",$F78=""),"Incompleto",IF($F78="Não","Sem apuramento",IF(OR($G78="",$J78=""),"Falta previsto",IF(OR($L78="",$O78=""),"Falta efetivo",IF(OR(AND($H78&lt;&gt;"",$I78=""),AND($M78&lt;&gt;"",$N78="")),"Pausa incompleta",IF($Q78=0,"Conforme planeado",IF($Q78&gt;0,"Acima do previsto","Abaixo do previsto"))))))))</f>
        <v/>
      </c>
      <c r="S78" s="25" t="n"/>
      <c r="T78" s="26">
        <f>IF(OR($A78="",$B78="",$C78=""),"",TEXT($A78,"yyyymmdd")&amp;"|"&amp;$B78&amp;"|"&amp;$C78)</f>
        <v/>
      </c>
      <c r="U78" s="24">
        <f>IF($A78="","",IF(OR($B78="",$C78="",$E78="",$F78=""),"Preenchimento obrigatório em falta",IF(COUNTIFS($A$7:$A$106,$A78,$B$7:$B$106,$B78,$C$7:$C$106,$C78)&gt;1,"Duplicado: data, colaborador e turno",IF($F78="Sim",IF(OR($G78="",$J78=""),"Falta horário previsto",IF(OR($L78="",$O78=""),"Falta horário efetivo",IF(AND($H78&lt;&gt;"",$I78=""),"Pausa prevista incompleta",IF(AND($M78&lt;&gt;"",$N78=""),"Pausa efetiva incompleta",IF(AND($K78&lt;&gt;"",$K78&lt;=0),"Duração prevista não positiva",IF(AND($P78&lt;&gt;"",$P78&lt;=0),"Duração efetiva não positiva","")))))),IF(OR($G78&lt;&gt;"",$H78&lt;&gt;"",$I78&lt;&gt;"",$J78&lt;&gt;"",$L78&lt;&gt;"",$M78&lt;&gt;"",$N78&lt;&gt;"",$O78&lt;&gt;""),"Tempos introduzidos num registo sem apuramento","")))))</f>
        <v/>
      </c>
    </row>
    <row r="79">
      <c r="A79" s="35" t="n"/>
      <c r="B79" s="5" t="n"/>
      <c r="C79" s="21" t="n"/>
      <c r="D79" s="5" t="n"/>
      <c r="E79" s="5" t="n"/>
      <c r="F79" s="5" t="n"/>
      <c r="G79" s="41" t="n"/>
      <c r="H79" s="41" t="n"/>
      <c r="I79" s="41" t="n"/>
      <c r="J79" s="41" t="n"/>
      <c r="K79" s="42">
        <f>IF($A79="","",IF($F79&lt;&gt;"Sim","",IF(OR($G79="",$J79=""),"",IFERROR(MOD($J79-$G79,1)-IF(AND($H79&lt;&gt;"",$I79&lt;&gt;""),MOD($I79-$H79,1),0),""))))</f>
        <v/>
      </c>
      <c r="L79" s="41" t="n"/>
      <c r="M79" s="41" t="n"/>
      <c r="N79" s="41" t="n"/>
      <c r="O79" s="41" t="n"/>
      <c r="P79" s="42">
        <f>IF($A79="","",IF($F79&lt;&gt;"Sim","",IF(OR($L79="",$O79=""),"",IFERROR(MOD($O79-$L79,1)-IF(AND($M79&lt;&gt;"",$N79&lt;&gt;""),MOD($N79-$M79,1),0),""))))</f>
        <v/>
      </c>
      <c r="Q79" s="42">
        <f>IF(OR($K79="",$P79=""),"",IFERROR($P79-$K79,""))</f>
        <v/>
      </c>
      <c r="R79" s="24">
        <f>IF($A79="","",IF(OR($B79="",$C79="",$E79="",$F79=""),"Incompleto",IF($F79="Não","Sem apuramento",IF(OR($G79="",$J79=""),"Falta previsto",IF(OR($L79="",$O79=""),"Falta efetivo",IF(OR(AND($H79&lt;&gt;"",$I79=""),AND($M79&lt;&gt;"",$N79="")),"Pausa incompleta",IF($Q79=0,"Conforme planeado",IF($Q79&gt;0,"Acima do previsto","Abaixo do previsto"))))))))</f>
        <v/>
      </c>
      <c r="S79" s="25" t="n"/>
      <c r="T79" s="26">
        <f>IF(OR($A79="",$B79="",$C79=""),"",TEXT($A79,"yyyymmdd")&amp;"|"&amp;$B79&amp;"|"&amp;$C79)</f>
        <v/>
      </c>
      <c r="U79" s="24">
        <f>IF($A79="","",IF(OR($B79="",$C79="",$E79="",$F79=""),"Preenchimento obrigatório em falta",IF(COUNTIFS($A$7:$A$106,$A79,$B$7:$B$106,$B79,$C$7:$C$106,$C79)&gt;1,"Duplicado: data, colaborador e turno",IF($F79="Sim",IF(OR($G79="",$J79=""),"Falta horário previsto",IF(OR($L79="",$O79=""),"Falta horário efetivo",IF(AND($H79&lt;&gt;"",$I79=""),"Pausa prevista incompleta",IF(AND($M79&lt;&gt;"",$N79=""),"Pausa efetiva incompleta",IF(AND($K79&lt;&gt;"",$K79&lt;=0),"Duração prevista não positiva",IF(AND($P79&lt;&gt;"",$P79&lt;=0),"Duração efetiva não positiva","")))))),IF(OR($G79&lt;&gt;"",$H79&lt;&gt;"",$I79&lt;&gt;"",$J79&lt;&gt;"",$L79&lt;&gt;"",$M79&lt;&gt;"",$N79&lt;&gt;"",$O79&lt;&gt;""),"Tempos introduzidos num registo sem apuramento","")))))</f>
        <v/>
      </c>
    </row>
    <row r="80">
      <c r="A80" s="35" t="n"/>
      <c r="B80" s="5" t="n"/>
      <c r="C80" s="21" t="n"/>
      <c r="D80" s="5" t="n"/>
      <c r="E80" s="5" t="n"/>
      <c r="F80" s="5" t="n"/>
      <c r="G80" s="41" t="n"/>
      <c r="H80" s="41" t="n"/>
      <c r="I80" s="41" t="n"/>
      <c r="J80" s="41" t="n"/>
      <c r="K80" s="42">
        <f>IF($A80="","",IF($F80&lt;&gt;"Sim","",IF(OR($G80="",$J80=""),"",IFERROR(MOD($J80-$G80,1)-IF(AND($H80&lt;&gt;"",$I80&lt;&gt;""),MOD($I80-$H80,1),0),""))))</f>
        <v/>
      </c>
      <c r="L80" s="41" t="n"/>
      <c r="M80" s="41" t="n"/>
      <c r="N80" s="41" t="n"/>
      <c r="O80" s="41" t="n"/>
      <c r="P80" s="42">
        <f>IF($A80="","",IF($F80&lt;&gt;"Sim","",IF(OR($L80="",$O80=""),"",IFERROR(MOD($O80-$L80,1)-IF(AND($M80&lt;&gt;"",$N80&lt;&gt;""),MOD($N80-$M80,1),0),""))))</f>
        <v/>
      </c>
      <c r="Q80" s="42">
        <f>IF(OR($K80="",$P80=""),"",IFERROR($P80-$K80,""))</f>
        <v/>
      </c>
      <c r="R80" s="24">
        <f>IF($A80="","",IF(OR($B80="",$C80="",$E80="",$F80=""),"Incompleto",IF($F80="Não","Sem apuramento",IF(OR($G80="",$J80=""),"Falta previsto",IF(OR($L80="",$O80=""),"Falta efetivo",IF(OR(AND($H80&lt;&gt;"",$I80=""),AND($M80&lt;&gt;"",$N80="")),"Pausa incompleta",IF($Q80=0,"Conforme planeado",IF($Q80&gt;0,"Acima do previsto","Abaixo do previsto"))))))))</f>
        <v/>
      </c>
      <c r="S80" s="25" t="n"/>
      <c r="T80" s="26">
        <f>IF(OR($A80="",$B80="",$C80=""),"",TEXT($A80,"yyyymmdd")&amp;"|"&amp;$B80&amp;"|"&amp;$C80)</f>
        <v/>
      </c>
      <c r="U80" s="24">
        <f>IF($A80="","",IF(OR($B80="",$C80="",$E80="",$F80=""),"Preenchimento obrigatório em falta",IF(COUNTIFS($A$7:$A$106,$A80,$B$7:$B$106,$B80,$C$7:$C$106,$C80)&gt;1,"Duplicado: data, colaborador e turno",IF($F80="Sim",IF(OR($G80="",$J80=""),"Falta horário previsto",IF(OR($L80="",$O80=""),"Falta horário efetivo",IF(AND($H80&lt;&gt;"",$I80=""),"Pausa prevista incompleta",IF(AND($M80&lt;&gt;"",$N80=""),"Pausa efetiva incompleta",IF(AND($K80&lt;&gt;"",$K80&lt;=0),"Duração prevista não positiva",IF(AND($P80&lt;&gt;"",$P80&lt;=0),"Duração efetiva não positiva","")))))),IF(OR($G80&lt;&gt;"",$H80&lt;&gt;"",$I80&lt;&gt;"",$J80&lt;&gt;"",$L80&lt;&gt;"",$M80&lt;&gt;"",$N80&lt;&gt;"",$O80&lt;&gt;""),"Tempos introduzidos num registo sem apuramento","")))))</f>
        <v/>
      </c>
    </row>
    <row r="81">
      <c r="A81" s="35" t="n"/>
      <c r="B81" s="5" t="n"/>
      <c r="C81" s="21" t="n"/>
      <c r="D81" s="5" t="n"/>
      <c r="E81" s="5" t="n"/>
      <c r="F81" s="5" t="n"/>
      <c r="G81" s="41" t="n"/>
      <c r="H81" s="41" t="n"/>
      <c r="I81" s="41" t="n"/>
      <c r="J81" s="41" t="n"/>
      <c r="K81" s="42">
        <f>IF($A81="","",IF($F81&lt;&gt;"Sim","",IF(OR($G81="",$J81=""),"",IFERROR(MOD($J81-$G81,1)-IF(AND($H81&lt;&gt;"",$I81&lt;&gt;""),MOD($I81-$H81,1),0),""))))</f>
        <v/>
      </c>
      <c r="L81" s="41" t="n"/>
      <c r="M81" s="41" t="n"/>
      <c r="N81" s="41" t="n"/>
      <c r="O81" s="41" t="n"/>
      <c r="P81" s="42">
        <f>IF($A81="","",IF($F81&lt;&gt;"Sim","",IF(OR($L81="",$O81=""),"",IFERROR(MOD($O81-$L81,1)-IF(AND($M81&lt;&gt;"",$N81&lt;&gt;""),MOD($N81-$M81,1),0),""))))</f>
        <v/>
      </c>
      <c r="Q81" s="42">
        <f>IF(OR($K81="",$P81=""),"",IFERROR($P81-$K81,""))</f>
        <v/>
      </c>
      <c r="R81" s="24">
        <f>IF($A81="","",IF(OR($B81="",$C81="",$E81="",$F81=""),"Incompleto",IF($F81="Não","Sem apuramento",IF(OR($G81="",$J81=""),"Falta previsto",IF(OR($L81="",$O81=""),"Falta efetivo",IF(OR(AND($H81&lt;&gt;"",$I81=""),AND($M81&lt;&gt;"",$N81="")),"Pausa incompleta",IF($Q81=0,"Conforme planeado",IF($Q81&gt;0,"Acima do previsto","Abaixo do previsto"))))))))</f>
        <v/>
      </c>
      <c r="S81" s="25" t="n"/>
      <c r="T81" s="26">
        <f>IF(OR($A81="",$B81="",$C81=""),"",TEXT($A81,"yyyymmdd")&amp;"|"&amp;$B81&amp;"|"&amp;$C81)</f>
        <v/>
      </c>
      <c r="U81" s="24">
        <f>IF($A81="","",IF(OR($B81="",$C81="",$E81="",$F81=""),"Preenchimento obrigatório em falta",IF(COUNTIFS($A$7:$A$106,$A81,$B$7:$B$106,$B81,$C$7:$C$106,$C81)&gt;1,"Duplicado: data, colaborador e turno",IF($F81="Sim",IF(OR($G81="",$J81=""),"Falta horário previsto",IF(OR($L81="",$O81=""),"Falta horário efetivo",IF(AND($H81&lt;&gt;"",$I81=""),"Pausa prevista incompleta",IF(AND($M81&lt;&gt;"",$N81=""),"Pausa efetiva incompleta",IF(AND($K81&lt;&gt;"",$K81&lt;=0),"Duração prevista não positiva",IF(AND($P81&lt;&gt;"",$P81&lt;=0),"Duração efetiva não positiva","")))))),IF(OR($G81&lt;&gt;"",$H81&lt;&gt;"",$I81&lt;&gt;"",$J81&lt;&gt;"",$L81&lt;&gt;"",$M81&lt;&gt;"",$N81&lt;&gt;"",$O81&lt;&gt;""),"Tempos introduzidos num registo sem apuramento","")))))</f>
        <v/>
      </c>
    </row>
    <row r="82">
      <c r="A82" s="35" t="n"/>
      <c r="B82" s="5" t="n"/>
      <c r="C82" s="21" t="n"/>
      <c r="D82" s="5" t="n"/>
      <c r="E82" s="5" t="n"/>
      <c r="F82" s="5" t="n"/>
      <c r="G82" s="41" t="n"/>
      <c r="H82" s="41" t="n"/>
      <c r="I82" s="41" t="n"/>
      <c r="J82" s="41" t="n"/>
      <c r="K82" s="42">
        <f>IF($A82="","",IF($F82&lt;&gt;"Sim","",IF(OR($G82="",$J82=""),"",IFERROR(MOD($J82-$G82,1)-IF(AND($H82&lt;&gt;"",$I82&lt;&gt;""),MOD($I82-$H82,1),0),""))))</f>
        <v/>
      </c>
      <c r="L82" s="41" t="n"/>
      <c r="M82" s="41" t="n"/>
      <c r="N82" s="41" t="n"/>
      <c r="O82" s="41" t="n"/>
      <c r="P82" s="42">
        <f>IF($A82="","",IF($F82&lt;&gt;"Sim","",IF(OR($L82="",$O82=""),"",IFERROR(MOD($O82-$L82,1)-IF(AND($M82&lt;&gt;"",$N82&lt;&gt;""),MOD($N82-$M82,1),0),""))))</f>
        <v/>
      </c>
      <c r="Q82" s="42">
        <f>IF(OR($K82="",$P82=""),"",IFERROR($P82-$K82,""))</f>
        <v/>
      </c>
      <c r="R82" s="24">
        <f>IF($A82="","",IF(OR($B82="",$C82="",$E82="",$F82=""),"Incompleto",IF($F82="Não","Sem apuramento",IF(OR($G82="",$J82=""),"Falta previsto",IF(OR($L82="",$O82=""),"Falta efetivo",IF(OR(AND($H82&lt;&gt;"",$I82=""),AND($M82&lt;&gt;"",$N82="")),"Pausa incompleta",IF($Q82=0,"Conforme planeado",IF($Q82&gt;0,"Acima do previsto","Abaixo do previsto"))))))))</f>
        <v/>
      </c>
      <c r="S82" s="25" t="n"/>
      <c r="T82" s="26">
        <f>IF(OR($A82="",$B82="",$C82=""),"",TEXT($A82,"yyyymmdd")&amp;"|"&amp;$B82&amp;"|"&amp;$C82)</f>
        <v/>
      </c>
      <c r="U82" s="24">
        <f>IF($A82="","",IF(OR($B82="",$C82="",$E82="",$F82=""),"Preenchimento obrigatório em falta",IF(COUNTIFS($A$7:$A$106,$A82,$B$7:$B$106,$B82,$C$7:$C$106,$C82)&gt;1,"Duplicado: data, colaborador e turno",IF($F82="Sim",IF(OR($G82="",$J82=""),"Falta horário previsto",IF(OR($L82="",$O82=""),"Falta horário efetivo",IF(AND($H82&lt;&gt;"",$I82=""),"Pausa prevista incompleta",IF(AND($M82&lt;&gt;"",$N82=""),"Pausa efetiva incompleta",IF(AND($K82&lt;&gt;"",$K82&lt;=0),"Duração prevista não positiva",IF(AND($P82&lt;&gt;"",$P82&lt;=0),"Duração efetiva não positiva","")))))),IF(OR($G82&lt;&gt;"",$H82&lt;&gt;"",$I82&lt;&gt;"",$J82&lt;&gt;"",$L82&lt;&gt;"",$M82&lt;&gt;"",$N82&lt;&gt;"",$O82&lt;&gt;""),"Tempos introduzidos num registo sem apuramento","")))))</f>
        <v/>
      </c>
    </row>
    <row r="83">
      <c r="A83" s="35" t="n"/>
      <c r="B83" s="5" t="n"/>
      <c r="C83" s="21" t="n"/>
      <c r="D83" s="5" t="n"/>
      <c r="E83" s="5" t="n"/>
      <c r="F83" s="5" t="n"/>
      <c r="G83" s="41" t="n"/>
      <c r="H83" s="41" t="n"/>
      <c r="I83" s="41" t="n"/>
      <c r="J83" s="41" t="n"/>
      <c r="K83" s="42">
        <f>IF($A83="","",IF($F83&lt;&gt;"Sim","",IF(OR($G83="",$J83=""),"",IFERROR(MOD($J83-$G83,1)-IF(AND($H83&lt;&gt;"",$I83&lt;&gt;""),MOD($I83-$H83,1),0),""))))</f>
        <v/>
      </c>
      <c r="L83" s="41" t="n"/>
      <c r="M83" s="41" t="n"/>
      <c r="N83" s="41" t="n"/>
      <c r="O83" s="41" t="n"/>
      <c r="P83" s="42">
        <f>IF($A83="","",IF($F83&lt;&gt;"Sim","",IF(OR($L83="",$O83=""),"",IFERROR(MOD($O83-$L83,1)-IF(AND($M83&lt;&gt;"",$N83&lt;&gt;""),MOD($N83-$M83,1),0),""))))</f>
        <v/>
      </c>
      <c r="Q83" s="42">
        <f>IF(OR($K83="",$P83=""),"",IFERROR($P83-$K83,""))</f>
        <v/>
      </c>
      <c r="R83" s="24">
        <f>IF($A83="","",IF(OR($B83="",$C83="",$E83="",$F83=""),"Incompleto",IF($F83="Não","Sem apuramento",IF(OR($G83="",$J83=""),"Falta previsto",IF(OR($L83="",$O83=""),"Falta efetivo",IF(OR(AND($H83&lt;&gt;"",$I83=""),AND($M83&lt;&gt;"",$N83="")),"Pausa incompleta",IF($Q83=0,"Conforme planeado",IF($Q83&gt;0,"Acima do previsto","Abaixo do previsto"))))))))</f>
        <v/>
      </c>
      <c r="S83" s="25" t="n"/>
      <c r="T83" s="26">
        <f>IF(OR($A83="",$B83="",$C83=""),"",TEXT($A83,"yyyymmdd")&amp;"|"&amp;$B83&amp;"|"&amp;$C83)</f>
        <v/>
      </c>
      <c r="U83" s="24">
        <f>IF($A83="","",IF(OR($B83="",$C83="",$E83="",$F83=""),"Preenchimento obrigatório em falta",IF(COUNTIFS($A$7:$A$106,$A83,$B$7:$B$106,$B83,$C$7:$C$106,$C83)&gt;1,"Duplicado: data, colaborador e turno",IF($F83="Sim",IF(OR($G83="",$J83=""),"Falta horário previsto",IF(OR($L83="",$O83=""),"Falta horário efetivo",IF(AND($H83&lt;&gt;"",$I83=""),"Pausa prevista incompleta",IF(AND($M83&lt;&gt;"",$N83=""),"Pausa efetiva incompleta",IF(AND($K83&lt;&gt;"",$K83&lt;=0),"Duração prevista não positiva",IF(AND($P83&lt;&gt;"",$P83&lt;=0),"Duração efetiva não positiva","")))))),IF(OR($G83&lt;&gt;"",$H83&lt;&gt;"",$I83&lt;&gt;"",$J83&lt;&gt;"",$L83&lt;&gt;"",$M83&lt;&gt;"",$N83&lt;&gt;"",$O83&lt;&gt;""),"Tempos introduzidos num registo sem apuramento","")))))</f>
        <v/>
      </c>
    </row>
    <row r="84">
      <c r="A84" s="35" t="n"/>
      <c r="B84" s="5" t="n"/>
      <c r="C84" s="21" t="n"/>
      <c r="D84" s="5" t="n"/>
      <c r="E84" s="5" t="n"/>
      <c r="F84" s="5" t="n"/>
      <c r="G84" s="41" t="n"/>
      <c r="H84" s="41" t="n"/>
      <c r="I84" s="41" t="n"/>
      <c r="J84" s="41" t="n"/>
      <c r="K84" s="42">
        <f>IF($A84="","",IF($F84&lt;&gt;"Sim","",IF(OR($G84="",$J84=""),"",IFERROR(MOD($J84-$G84,1)-IF(AND($H84&lt;&gt;"",$I84&lt;&gt;""),MOD($I84-$H84,1),0),""))))</f>
        <v/>
      </c>
      <c r="L84" s="41" t="n"/>
      <c r="M84" s="41" t="n"/>
      <c r="N84" s="41" t="n"/>
      <c r="O84" s="41" t="n"/>
      <c r="P84" s="42">
        <f>IF($A84="","",IF($F84&lt;&gt;"Sim","",IF(OR($L84="",$O84=""),"",IFERROR(MOD($O84-$L84,1)-IF(AND($M84&lt;&gt;"",$N84&lt;&gt;""),MOD($N84-$M84,1),0),""))))</f>
        <v/>
      </c>
      <c r="Q84" s="42">
        <f>IF(OR($K84="",$P84=""),"",IFERROR($P84-$K84,""))</f>
        <v/>
      </c>
      <c r="R84" s="24">
        <f>IF($A84="","",IF(OR($B84="",$C84="",$E84="",$F84=""),"Incompleto",IF($F84="Não","Sem apuramento",IF(OR($G84="",$J84=""),"Falta previsto",IF(OR($L84="",$O84=""),"Falta efetivo",IF(OR(AND($H84&lt;&gt;"",$I84=""),AND($M84&lt;&gt;"",$N84="")),"Pausa incompleta",IF($Q84=0,"Conforme planeado",IF($Q84&gt;0,"Acima do previsto","Abaixo do previsto"))))))))</f>
        <v/>
      </c>
      <c r="S84" s="25" t="n"/>
      <c r="T84" s="26">
        <f>IF(OR($A84="",$B84="",$C84=""),"",TEXT($A84,"yyyymmdd")&amp;"|"&amp;$B84&amp;"|"&amp;$C84)</f>
        <v/>
      </c>
      <c r="U84" s="24">
        <f>IF($A84="","",IF(OR($B84="",$C84="",$E84="",$F84=""),"Preenchimento obrigatório em falta",IF(COUNTIFS($A$7:$A$106,$A84,$B$7:$B$106,$B84,$C$7:$C$106,$C84)&gt;1,"Duplicado: data, colaborador e turno",IF($F84="Sim",IF(OR($G84="",$J84=""),"Falta horário previsto",IF(OR($L84="",$O84=""),"Falta horário efetivo",IF(AND($H84&lt;&gt;"",$I84=""),"Pausa prevista incompleta",IF(AND($M84&lt;&gt;"",$N84=""),"Pausa efetiva incompleta",IF(AND($K84&lt;&gt;"",$K84&lt;=0),"Duração prevista não positiva",IF(AND($P84&lt;&gt;"",$P84&lt;=0),"Duração efetiva não positiva","")))))),IF(OR($G84&lt;&gt;"",$H84&lt;&gt;"",$I84&lt;&gt;"",$J84&lt;&gt;"",$L84&lt;&gt;"",$M84&lt;&gt;"",$N84&lt;&gt;"",$O84&lt;&gt;""),"Tempos introduzidos num registo sem apuramento","")))))</f>
        <v/>
      </c>
    </row>
    <row r="85">
      <c r="A85" s="35" t="n"/>
      <c r="B85" s="5" t="n"/>
      <c r="C85" s="21" t="n"/>
      <c r="D85" s="5" t="n"/>
      <c r="E85" s="5" t="n"/>
      <c r="F85" s="5" t="n"/>
      <c r="G85" s="41" t="n"/>
      <c r="H85" s="41" t="n"/>
      <c r="I85" s="41" t="n"/>
      <c r="J85" s="41" t="n"/>
      <c r="K85" s="42">
        <f>IF($A85="","",IF($F85&lt;&gt;"Sim","",IF(OR($G85="",$J85=""),"",IFERROR(MOD($J85-$G85,1)-IF(AND($H85&lt;&gt;"",$I85&lt;&gt;""),MOD($I85-$H85,1),0),""))))</f>
        <v/>
      </c>
      <c r="L85" s="41" t="n"/>
      <c r="M85" s="41" t="n"/>
      <c r="N85" s="41" t="n"/>
      <c r="O85" s="41" t="n"/>
      <c r="P85" s="42">
        <f>IF($A85="","",IF($F85&lt;&gt;"Sim","",IF(OR($L85="",$O85=""),"",IFERROR(MOD($O85-$L85,1)-IF(AND($M85&lt;&gt;"",$N85&lt;&gt;""),MOD($N85-$M85,1),0),""))))</f>
        <v/>
      </c>
      <c r="Q85" s="42">
        <f>IF(OR($K85="",$P85=""),"",IFERROR($P85-$K85,""))</f>
        <v/>
      </c>
      <c r="R85" s="24">
        <f>IF($A85="","",IF(OR($B85="",$C85="",$E85="",$F85=""),"Incompleto",IF($F85="Não","Sem apuramento",IF(OR($G85="",$J85=""),"Falta previsto",IF(OR($L85="",$O85=""),"Falta efetivo",IF(OR(AND($H85&lt;&gt;"",$I85=""),AND($M85&lt;&gt;"",$N85="")),"Pausa incompleta",IF($Q85=0,"Conforme planeado",IF($Q85&gt;0,"Acima do previsto","Abaixo do previsto"))))))))</f>
        <v/>
      </c>
      <c r="S85" s="25" t="n"/>
      <c r="T85" s="26">
        <f>IF(OR($A85="",$B85="",$C85=""),"",TEXT($A85,"yyyymmdd")&amp;"|"&amp;$B85&amp;"|"&amp;$C85)</f>
        <v/>
      </c>
      <c r="U85" s="24">
        <f>IF($A85="","",IF(OR($B85="",$C85="",$E85="",$F85=""),"Preenchimento obrigatório em falta",IF(COUNTIFS($A$7:$A$106,$A85,$B$7:$B$106,$B85,$C$7:$C$106,$C85)&gt;1,"Duplicado: data, colaborador e turno",IF($F85="Sim",IF(OR($G85="",$J85=""),"Falta horário previsto",IF(OR($L85="",$O85=""),"Falta horário efetivo",IF(AND($H85&lt;&gt;"",$I85=""),"Pausa prevista incompleta",IF(AND($M85&lt;&gt;"",$N85=""),"Pausa efetiva incompleta",IF(AND($K85&lt;&gt;"",$K85&lt;=0),"Duração prevista não positiva",IF(AND($P85&lt;&gt;"",$P85&lt;=0),"Duração efetiva não positiva","")))))),IF(OR($G85&lt;&gt;"",$H85&lt;&gt;"",$I85&lt;&gt;"",$J85&lt;&gt;"",$L85&lt;&gt;"",$M85&lt;&gt;"",$N85&lt;&gt;"",$O85&lt;&gt;""),"Tempos introduzidos num registo sem apuramento","")))))</f>
        <v/>
      </c>
    </row>
    <row r="86">
      <c r="A86" s="35" t="n"/>
      <c r="B86" s="5" t="n"/>
      <c r="C86" s="21" t="n"/>
      <c r="D86" s="5" t="n"/>
      <c r="E86" s="5" t="n"/>
      <c r="F86" s="5" t="n"/>
      <c r="G86" s="41" t="n"/>
      <c r="H86" s="41" t="n"/>
      <c r="I86" s="41" t="n"/>
      <c r="J86" s="41" t="n"/>
      <c r="K86" s="42">
        <f>IF($A86="","",IF($F86&lt;&gt;"Sim","",IF(OR($G86="",$J86=""),"",IFERROR(MOD($J86-$G86,1)-IF(AND($H86&lt;&gt;"",$I86&lt;&gt;""),MOD($I86-$H86,1),0),""))))</f>
        <v/>
      </c>
      <c r="L86" s="41" t="n"/>
      <c r="M86" s="41" t="n"/>
      <c r="N86" s="41" t="n"/>
      <c r="O86" s="41" t="n"/>
      <c r="P86" s="42">
        <f>IF($A86="","",IF($F86&lt;&gt;"Sim","",IF(OR($L86="",$O86=""),"",IFERROR(MOD($O86-$L86,1)-IF(AND($M86&lt;&gt;"",$N86&lt;&gt;""),MOD($N86-$M86,1),0),""))))</f>
        <v/>
      </c>
      <c r="Q86" s="42">
        <f>IF(OR($K86="",$P86=""),"",IFERROR($P86-$K86,""))</f>
        <v/>
      </c>
      <c r="R86" s="24">
        <f>IF($A86="","",IF(OR($B86="",$C86="",$E86="",$F86=""),"Incompleto",IF($F86="Não","Sem apuramento",IF(OR($G86="",$J86=""),"Falta previsto",IF(OR($L86="",$O86=""),"Falta efetivo",IF(OR(AND($H86&lt;&gt;"",$I86=""),AND($M86&lt;&gt;"",$N86="")),"Pausa incompleta",IF($Q86=0,"Conforme planeado",IF($Q86&gt;0,"Acima do previsto","Abaixo do previsto"))))))))</f>
        <v/>
      </c>
      <c r="S86" s="25" t="n"/>
      <c r="T86" s="26">
        <f>IF(OR($A86="",$B86="",$C86=""),"",TEXT($A86,"yyyymmdd")&amp;"|"&amp;$B86&amp;"|"&amp;$C86)</f>
        <v/>
      </c>
      <c r="U86" s="24">
        <f>IF($A86="","",IF(OR($B86="",$C86="",$E86="",$F86=""),"Preenchimento obrigatório em falta",IF(COUNTIFS($A$7:$A$106,$A86,$B$7:$B$106,$B86,$C$7:$C$106,$C86)&gt;1,"Duplicado: data, colaborador e turno",IF($F86="Sim",IF(OR($G86="",$J86=""),"Falta horário previsto",IF(OR($L86="",$O86=""),"Falta horário efetivo",IF(AND($H86&lt;&gt;"",$I86=""),"Pausa prevista incompleta",IF(AND($M86&lt;&gt;"",$N86=""),"Pausa efetiva incompleta",IF(AND($K86&lt;&gt;"",$K86&lt;=0),"Duração prevista não positiva",IF(AND($P86&lt;&gt;"",$P86&lt;=0),"Duração efetiva não positiva","")))))),IF(OR($G86&lt;&gt;"",$H86&lt;&gt;"",$I86&lt;&gt;"",$J86&lt;&gt;"",$L86&lt;&gt;"",$M86&lt;&gt;"",$N86&lt;&gt;"",$O86&lt;&gt;""),"Tempos introduzidos num registo sem apuramento","")))))</f>
        <v/>
      </c>
    </row>
    <row r="87">
      <c r="A87" s="35" t="n"/>
      <c r="B87" s="5" t="n"/>
      <c r="C87" s="21" t="n"/>
      <c r="D87" s="5" t="n"/>
      <c r="E87" s="5" t="n"/>
      <c r="F87" s="5" t="n"/>
      <c r="G87" s="41" t="n"/>
      <c r="H87" s="41" t="n"/>
      <c r="I87" s="41" t="n"/>
      <c r="J87" s="41" t="n"/>
      <c r="K87" s="42">
        <f>IF($A87="","",IF($F87&lt;&gt;"Sim","",IF(OR($G87="",$J87=""),"",IFERROR(MOD($J87-$G87,1)-IF(AND($H87&lt;&gt;"",$I87&lt;&gt;""),MOD($I87-$H87,1),0),""))))</f>
        <v/>
      </c>
      <c r="L87" s="41" t="n"/>
      <c r="M87" s="41" t="n"/>
      <c r="N87" s="41" t="n"/>
      <c r="O87" s="41" t="n"/>
      <c r="P87" s="42">
        <f>IF($A87="","",IF($F87&lt;&gt;"Sim","",IF(OR($L87="",$O87=""),"",IFERROR(MOD($O87-$L87,1)-IF(AND($M87&lt;&gt;"",$N87&lt;&gt;""),MOD($N87-$M87,1),0),""))))</f>
        <v/>
      </c>
      <c r="Q87" s="42">
        <f>IF(OR($K87="",$P87=""),"",IFERROR($P87-$K87,""))</f>
        <v/>
      </c>
      <c r="R87" s="24">
        <f>IF($A87="","",IF(OR($B87="",$C87="",$E87="",$F87=""),"Incompleto",IF($F87="Não","Sem apuramento",IF(OR($G87="",$J87=""),"Falta previsto",IF(OR($L87="",$O87=""),"Falta efetivo",IF(OR(AND($H87&lt;&gt;"",$I87=""),AND($M87&lt;&gt;"",$N87="")),"Pausa incompleta",IF($Q87=0,"Conforme planeado",IF($Q87&gt;0,"Acima do previsto","Abaixo do previsto"))))))))</f>
        <v/>
      </c>
      <c r="S87" s="25" t="n"/>
      <c r="T87" s="26">
        <f>IF(OR($A87="",$B87="",$C87=""),"",TEXT($A87,"yyyymmdd")&amp;"|"&amp;$B87&amp;"|"&amp;$C87)</f>
        <v/>
      </c>
      <c r="U87" s="24">
        <f>IF($A87="","",IF(OR($B87="",$C87="",$E87="",$F87=""),"Preenchimento obrigatório em falta",IF(COUNTIFS($A$7:$A$106,$A87,$B$7:$B$106,$B87,$C$7:$C$106,$C87)&gt;1,"Duplicado: data, colaborador e turno",IF($F87="Sim",IF(OR($G87="",$J87=""),"Falta horário previsto",IF(OR($L87="",$O87=""),"Falta horário efetivo",IF(AND($H87&lt;&gt;"",$I87=""),"Pausa prevista incompleta",IF(AND($M87&lt;&gt;"",$N87=""),"Pausa efetiva incompleta",IF(AND($K87&lt;&gt;"",$K87&lt;=0),"Duração prevista não positiva",IF(AND($P87&lt;&gt;"",$P87&lt;=0),"Duração efetiva não positiva","")))))),IF(OR($G87&lt;&gt;"",$H87&lt;&gt;"",$I87&lt;&gt;"",$J87&lt;&gt;"",$L87&lt;&gt;"",$M87&lt;&gt;"",$N87&lt;&gt;"",$O87&lt;&gt;""),"Tempos introduzidos num registo sem apuramento","")))))</f>
        <v/>
      </c>
    </row>
    <row r="88">
      <c r="A88" s="35" t="n"/>
      <c r="B88" s="5" t="n"/>
      <c r="C88" s="21" t="n"/>
      <c r="D88" s="5" t="n"/>
      <c r="E88" s="5" t="n"/>
      <c r="F88" s="5" t="n"/>
      <c r="G88" s="41" t="n"/>
      <c r="H88" s="41" t="n"/>
      <c r="I88" s="41" t="n"/>
      <c r="J88" s="41" t="n"/>
      <c r="K88" s="42">
        <f>IF($A88="","",IF($F88&lt;&gt;"Sim","",IF(OR($G88="",$J88=""),"",IFERROR(MOD($J88-$G88,1)-IF(AND($H88&lt;&gt;"",$I88&lt;&gt;""),MOD($I88-$H88,1),0),""))))</f>
        <v/>
      </c>
      <c r="L88" s="41" t="n"/>
      <c r="M88" s="41" t="n"/>
      <c r="N88" s="41" t="n"/>
      <c r="O88" s="41" t="n"/>
      <c r="P88" s="42">
        <f>IF($A88="","",IF($F88&lt;&gt;"Sim","",IF(OR($L88="",$O88=""),"",IFERROR(MOD($O88-$L88,1)-IF(AND($M88&lt;&gt;"",$N88&lt;&gt;""),MOD($N88-$M88,1),0),""))))</f>
        <v/>
      </c>
      <c r="Q88" s="42">
        <f>IF(OR($K88="",$P88=""),"",IFERROR($P88-$K88,""))</f>
        <v/>
      </c>
      <c r="R88" s="24">
        <f>IF($A88="","",IF(OR($B88="",$C88="",$E88="",$F88=""),"Incompleto",IF($F88="Não","Sem apuramento",IF(OR($G88="",$J88=""),"Falta previsto",IF(OR($L88="",$O88=""),"Falta efetivo",IF(OR(AND($H88&lt;&gt;"",$I88=""),AND($M88&lt;&gt;"",$N88="")),"Pausa incompleta",IF($Q88=0,"Conforme planeado",IF($Q88&gt;0,"Acima do previsto","Abaixo do previsto"))))))))</f>
        <v/>
      </c>
      <c r="S88" s="25" t="n"/>
      <c r="T88" s="26">
        <f>IF(OR($A88="",$B88="",$C88=""),"",TEXT($A88,"yyyymmdd")&amp;"|"&amp;$B88&amp;"|"&amp;$C88)</f>
        <v/>
      </c>
      <c r="U88" s="24">
        <f>IF($A88="","",IF(OR($B88="",$C88="",$E88="",$F88=""),"Preenchimento obrigatório em falta",IF(COUNTIFS($A$7:$A$106,$A88,$B$7:$B$106,$B88,$C$7:$C$106,$C88)&gt;1,"Duplicado: data, colaborador e turno",IF($F88="Sim",IF(OR($G88="",$J88=""),"Falta horário previsto",IF(OR($L88="",$O88=""),"Falta horário efetivo",IF(AND($H88&lt;&gt;"",$I88=""),"Pausa prevista incompleta",IF(AND($M88&lt;&gt;"",$N88=""),"Pausa efetiva incompleta",IF(AND($K88&lt;&gt;"",$K88&lt;=0),"Duração prevista não positiva",IF(AND($P88&lt;&gt;"",$P88&lt;=0),"Duração efetiva não positiva","")))))),IF(OR($G88&lt;&gt;"",$H88&lt;&gt;"",$I88&lt;&gt;"",$J88&lt;&gt;"",$L88&lt;&gt;"",$M88&lt;&gt;"",$N88&lt;&gt;"",$O88&lt;&gt;""),"Tempos introduzidos num registo sem apuramento","")))))</f>
        <v/>
      </c>
    </row>
    <row r="89">
      <c r="A89" s="35" t="n"/>
      <c r="B89" s="5" t="n"/>
      <c r="C89" s="21" t="n"/>
      <c r="D89" s="5" t="n"/>
      <c r="E89" s="5" t="n"/>
      <c r="F89" s="5" t="n"/>
      <c r="G89" s="41" t="n"/>
      <c r="H89" s="41" t="n"/>
      <c r="I89" s="41" t="n"/>
      <c r="J89" s="41" t="n"/>
      <c r="K89" s="42">
        <f>IF($A89="","",IF($F89&lt;&gt;"Sim","",IF(OR($G89="",$J89=""),"",IFERROR(MOD($J89-$G89,1)-IF(AND($H89&lt;&gt;"",$I89&lt;&gt;""),MOD($I89-$H89,1),0),""))))</f>
        <v/>
      </c>
      <c r="L89" s="41" t="n"/>
      <c r="M89" s="41" t="n"/>
      <c r="N89" s="41" t="n"/>
      <c r="O89" s="41" t="n"/>
      <c r="P89" s="42">
        <f>IF($A89="","",IF($F89&lt;&gt;"Sim","",IF(OR($L89="",$O89=""),"",IFERROR(MOD($O89-$L89,1)-IF(AND($M89&lt;&gt;"",$N89&lt;&gt;""),MOD($N89-$M89,1),0),""))))</f>
        <v/>
      </c>
      <c r="Q89" s="42">
        <f>IF(OR($K89="",$P89=""),"",IFERROR($P89-$K89,""))</f>
        <v/>
      </c>
      <c r="R89" s="24">
        <f>IF($A89="","",IF(OR($B89="",$C89="",$E89="",$F89=""),"Incompleto",IF($F89="Não","Sem apuramento",IF(OR($G89="",$J89=""),"Falta previsto",IF(OR($L89="",$O89=""),"Falta efetivo",IF(OR(AND($H89&lt;&gt;"",$I89=""),AND($M89&lt;&gt;"",$N89="")),"Pausa incompleta",IF($Q89=0,"Conforme planeado",IF($Q89&gt;0,"Acima do previsto","Abaixo do previsto"))))))))</f>
        <v/>
      </c>
      <c r="S89" s="25" t="n"/>
      <c r="T89" s="26">
        <f>IF(OR($A89="",$B89="",$C89=""),"",TEXT($A89,"yyyymmdd")&amp;"|"&amp;$B89&amp;"|"&amp;$C89)</f>
        <v/>
      </c>
      <c r="U89" s="24">
        <f>IF($A89="","",IF(OR($B89="",$C89="",$E89="",$F89=""),"Preenchimento obrigatório em falta",IF(COUNTIFS($A$7:$A$106,$A89,$B$7:$B$106,$B89,$C$7:$C$106,$C89)&gt;1,"Duplicado: data, colaborador e turno",IF($F89="Sim",IF(OR($G89="",$J89=""),"Falta horário previsto",IF(OR($L89="",$O89=""),"Falta horário efetivo",IF(AND($H89&lt;&gt;"",$I89=""),"Pausa prevista incompleta",IF(AND($M89&lt;&gt;"",$N89=""),"Pausa efetiva incompleta",IF(AND($K89&lt;&gt;"",$K89&lt;=0),"Duração prevista não positiva",IF(AND($P89&lt;&gt;"",$P89&lt;=0),"Duração efetiva não positiva","")))))),IF(OR($G89&lt;&gt;"",$H89&lt;&gt;"",$I89&lt;&gt;"",$J89&lt;&gt;"",$L89&lt;&gt;"",$M89&lt;&gt;"",$N89&lt;&gt;"",$O89&lt;&gt;""),"Tempos introduzidos num registo sem apuramento","")))))</f>
        <v/>
      </c>
    </row>
    <row r="90">
      <c r="A90" s="35" t="n"/>
      <c r="B90" s="5" t="n"/>
      <c r="C90" s="21" t="n"/>
      <c r="D90" s="5" t="n"/>
      <c r="E90" s="5" t="n"/>
      <c r="F90" s="5" t="n"/>
      <c r="G90" s="41" t="n"/>
      <c r="H90" s="41" t="n"/>
      <c r="I90" s="41" t="n"/>
      <c r="J90" s="41" t="n"/>
      <c r="K90" s="42">
        <f>IF($A90="","",IF($F90&lt;&gt;"Sim","",IF(OR($G90="",$J90=""),"",IFERROR(MOD($J90-$G90,1)-IF(AND($H90&lt;&gt;"",$I90&lt;&gt;""),MOD($I90-$H90,1),0),""))))</f>
        <v/>
      </c>
      <c r="L90" s="41" t="n"/>
      <c r="M90" s="41" t="n"/>
      <c r="N90" s="41" t="n"/>
      <c r="O90" s="41" t="n"/>
      <c r="P90" s="42">
        <f>IF($A90="","",IF($F90&lt;&gt;"Sim","",IF(OR($L90="",$O90=""),"",IFERROR(MOD($O90-$L90,1)-IF(AND($M90&lt;&gt;"",$N90&lt;&gt;""),MOD($N90-$M90,1),0),""))))</f>
        <v/>
      </c>
      <c r="Q90" s="42">
        <f>IF(OR($K90="",$P90=""),"",IFERROR($P90-$K90,""))</f>
        <v/>
      </c>
      <c r="R90" s="24">
        <f>IF($A90="","",IF(OR($B90="",$C90="",$E90="",$F90=""),"Incompleto",IF($F90="Não","Sem apuramento",IF(OR($G90="",$J90=""),"Falta previsto",IF(OR($L90="",$O90=""),"Falta efetivo",IF(OR(AND($H90&lt;&gt;"",$I90=""),AND($M90&lt;&gt;"",$N90="")),"Pausa incompleta",IF($Q90=0,"Conforme planeado",IF($Q90&gt;0,"Acima do previsto","Abaixo do previsto"))))))))</f>
        <v/>
      </c>
      <c r="S90" s="25" t="n"/>
      <c r="T90" s="26">
        <f>IF(OR($A90="",$B90="",$C90=""),"",TEXT($A90,"yyyymmdd")&amp;"|"&amp;$B90&amp;"|"&amp;$C90)</f>
        <v/>
      </c>
      <c r="U90" s="24">
        <f>IF($A90="","",IF(OR($B90="",$C90="",$E90="",$F90=""),"Preenchimento obrigatório em falta",IF(COUNTIFS($A$7:$A$106,$A90,$B$7:$B$106,$B90,$C$7:$C$106,$C90)&gt;1,"Duplicado: data, colaborador e turno",IF($F90="Sim",IF(OR($G90="",$J90=""),"Falta horário previsto",IF(OR($L90="",$O90=""),"Falta horário efetivo",IF(AND($H90&lt;&gt;"",$I90=""),"Pausa prevista incompleta",IF(AND($M90&lt;&gt;"",$N90=""),"Pausa efetiva incompleta",IF(AND($K90&lt;&gt;"",$K90&lt;=0),"Duração prevista não positiva",IF(AND($P90&lt;&gt;"",$P90&lt;=0),"Duração efetiva não positiva","")))))),IF(OR($G90&lt;&gt;"",$H90&lt;&gt;"",$I90&lt;&gt;"",$J90&lt;&gt;"",$L90&lt;&gt;"",$M90&lt;&gt;"",$N90&lt;&gt;"",$O90&lt;&gt;""),"Tempos introduzidos num registo sem apuramento","")))))</f>
        <v/>
      </c>
    </row>
    <row r="91">
      <c r="A91" s="35" t="n"/>
      <c r="B91" s="5" t="n"/>
      <c r="C91" s="21" t="n"/>
      <c r="D91" s="5" t="n"/>
      <c r="E91" s="5" t="n"/>
      <c r="F91" s="5" t="n"/>
      <c r="G91" s="41" t="n"/>
      <c r="H91" s="41" t="n"/>
      <c r="I91" s="41" t="n"/>
      <c r="J91" s="41" t="n"/>
      <c r="K91" s="42">
        <f>IF($A91="","",IF($F91&lt;&gt;"Sim","",IF(OR($G91="",$J91=""),"",IFERROR(MOD($J91-$G91,1)-IF(AND($H91&lt;&gt;"",$I91&lt;&gt;""),MOD($I91-$H91,1),0),""))))</f>
        <v/>
      </c>
      <c r="L91" s="41" t="n"/>
      <c r="M91" s="41" t="n"/>
      <c r="N91" s="41" t="n"/>
      <c r="O91" s="41" t="n"/>
      <c r="P91" s="42">
        <f>IF($A91="","",IF($F91&lt;&gt;"Sim","",IF(OR($L91="",$O91=""),"",IFERROR(MOD($O91-$L91,1)-IF(AND($M91&lt;&gt;"",$N91&lt;&gt;""),MOD($N91-$M91,1),0),""))))</f>
        <v/>
      </c>
      <c r="Q91" s="42">
        <f>IF(OR($K91="",$P91=""),"",IFERROR($P91-$K91,""))</f>
        <v/>
      </c>
      <c r="R91" s="24">
        <f>IF($A91="","",IF(OR($B91="",$C91="",$E91="",$F91=""),"Incompleto",IF($F91="Não","Sem apuramento",IF(OR($G91="",$J91=""),"Falta previsto",IF(OR($L91="",$O91=""),"Falta efetivo",IF(OR(AND($H91&lt;&gt;"",$I91=""),AND($M91&lt;&gt;"",$N91="")),"Pausa incompleta",IF($Q91=0,"Conforme planeado",IF($Q91&gt;0,"Acima do previsto","Abaixo do previsto"))))))))</f>
        <v/>
      </c>
      <c r="S91" s="25" t="n"/>
      <c r="T91" s="26">
        <f>IF(OR($A91="",$B91="",$C91=""),"",TEXT($A91,"yyyymmdd")&amp;"|"&amp;$B91&amp;"|"&amp;$C91)</f>
        <v/>
      </c>
      <c r="U91" s="24">
        <f>IF($A91="","",IF(OR($B91="",$C91="",$E91="",$F91=""),"Preenchimento obrigatório em falta",IF(COUNTIFS($A$7:$A$106,$A91,$B$7:$B$106,$B91,$C$7:$C$106,$C91)&gt;1,"Duplicado: data, colaborador e turno",IF($F91="Sim",IF(OR($G91="",$J91=""),"Falta horário previsto",IF(OR($L91="",$O91=""),"Falta horário efetivo",IF(AND($H91&lt;&gt;"",$I91=""),"Pausa prevista incompleta",IF(AND($M91&lt;&gt;"",$N91=""),"Pausa efetiva incompleta",IF(AND($K91&lt;&gt;"",$K91&lt;=0),"Duração prevista não positiva",IF(AND($P91&lt;&gt;"",$P91&lt;=0),"Duração efetiva não positiva","")))))),IF(OR($G91&lt;&gt;"",$H91&lt;&gt;"",$I91&lt;&gt;"",$J91&lt;&gt;"",$L91&lt;&gt;"",$M91&lt;&gt;"",$N91&lt;&gt;"",$O91&lt;&gt;""),"Tempos introduzidos num registo sem apuramento","")))))</f>
        <v/>
      </c>
    </row>
    <row r="92">
      <c r="A92" s="35" t="n"/>
      <c r="B92" s="5" t="n"/>
      <c r="C92" s="21" t="n"/>
      <c r="D92" s="5" t="n"/>
      <c r="E92" s="5" t="n"/>
      <c r="F92" s="5" t="n"/>
      <c r="G92" s="41" t="n"/>
      <c r="H92" s="41" t="n"/>
      <c r="I92" s="41" t="n"/>
      <c r="J92" s="41" t="n"/>
      <c r="K92" s="42">
        <f>IF($A92="","",IF($F92&lt;&gt;"Sim","",IF(OR($G92="",$J92=""),"",IFERROR(MOD($J92-$G92,1)-IF(AND($H92&lt;&gt;"",$I92&lt;&gt;""),MOD($I92-$H92,1),0),""))))</f>
        <v/>
      </c>
      <c r="L92" s="41" t="n"/>
      <c r="M92" s="41" t="n"/>
      <c r="N92" s="41" t="n"/>
      <c r="O92" s="41" t="n"/>
      <c r="P92" s="42">
        <f>IF($A92="","",IF($F92&lt;&gt;"Sim","",IF(OR($L92="",$O92=""),"",IFERROR(MOD($O92-$L92,1)-IF(AND($M92&lt;&gt;"",$N92&lt;&gt;""),MOD($N92-$M92,1),0),""))))</f>
        <v/>
      </c>
      <c r="Q92" s="42">
        <f>IF(OR($K92="",$P92=""),"",IFERROR($P92-$K92,""))</f>
        <v/>
      </c>
      <c r="R92" s="24">
        <f>IF($A92="","",IF(OR($B92="",$C92="",$E92="",$F92=""),"Incompleto",IF($F92="Não","Sem apuramento",IF(OR($G92="",$J92=""),"Falta previsto",IF(OR($L92="",$O92=""),"Falta efetivo",IF(OR(AND($H92&lt;&gt;"",$I92=""),AND($M92&lt;&gt;"",$N92="")),"Pausa incompleta",IF($Q92=0,"Conforme planeado",IF($Q92&gt;0,"Acima do previsto","Abaixo do previsto"))))))))</f>
        <v/>
      </c>
      <c r="S92" s="25" t="n"/>
      <c r="T92" s="26">
        <f>IF(OR($A92="",$B92="",$C92=""),"",TEXT($A92,"yyyymmdd")&amp;"|"&amp;$B92&amp;"|"&amp;$C92)</f>
        <v/>
      </c>
      <c r="U92" s="24">
        <f>IF($A92="","",IF(OR($B92="",$C92="",$E92="",$F92=""),"Preenchimento obrigatório em falta",IF(COUNTIFS($A$7:$A$106,$A92,$B$7:$B$106,$B92,$C$7:$C$106,$C92)&gt;1,"Duplicado: data, colaborador e turno",IF($F92="Sim",IF(OR($G92="",$J92=""),"Falta horário previsto",IF(OR($L92="",$O92=""),"Falta horário efetivo",IF(AND($H92&lt;&gt;"",$I92=""),"Pausa prevista incompleta",IF(AND($M92&lt;&gt;"",$N92=""),"Pausa efetiva incompleta",IF(AND($K92&lt;&gt;"",$K92&lt;=0),"Duração prevista não positiva",IF(AND($P92&lt;&gt;"",$P92&lt;=0),"Duração efetiva não positiva","")))))),IF(OR($G92&lt;&gt;"",$H92&lt;&gt;"",$I92&lt;&gt;"",$J92&lt;&gt;"",$L92&lt;&gt;"",$M92&lt;&gt;"",$N92&lt;&gt;"",$O92&lt;&gt;""),"Tempos introduzidos num registo sem apuramento","")))))</f>
        <v/>
      </c>
    </row>
    <row r="93">
      <c r="A93" s="35" t="n"/>
      <c r="B93" s="5" t="n"/>
      <c r="C93" s="21" t="n"/>
      <c r="D93" s="5" t="n"/>
      <c r="E93" s="5" t="n"/>
      <c r="F93" s="5" t="n"/>
      <c r="G93" s="41" t="n"/>
      <c r="H93" s="41" t="n"/>
      <c r="I93" s="41" t="n"/>
      <c r="J93" s="41" t="n"/>
      <c r="K93" s="42">
        <f>IF($A93="","",IF($F93&lt;&gt;"Sim","",IF(OR($G93="",$J93=""),"",IFERROR(MOD($J93-$G93,1)-IF(AND($H93&lt;&gt;"",$I93&lt;&gt;""),MOD($I93-$H93,1),0),""))))</f>
        <v/>
      </c>
      <c r="L93" s="41" t="n"/>
      <c r="M93" s="41" t="n"/>
      <c r="N93" s="41" t="n"/>
      <c r="O93" s="41" t="n"/>
      <c r="P93" s="42">
        <f>IF($A93="","",IF($F93&lt;&gt;"Sim","",IF(OR($L93="",$O93=""),"",IFERROR(MOD($O93-$L93,1)-IF(AND($M93&lt;&gt;"",$N93&lt;&gt;""),MOD($N93-$M93,1),0),""))))</f>
        <v/>
      </c>
      <c r="Q93" s="42">
        <f>IF(OR($K93="",$P93=""),"",IFERROR($P93-$K93,""))</f>
        <v/>
      </c>
      <c r="R93" s="24">
        <f>IF($A93="","",IF(OR($B93="",$C93="",$E93="",$F93=""),"Incompleto",IF($F93="Não","Sem apuramento",IF(OR($G93="",$J93=""),"Falta previsto",IF(OR($L93="",$O93=""),"Falta efetivo",IF(OR(AND($H93&lt;&gt;"",$I93=""),AND($M93&lt;&gt;"",$N93="")),"Pausa incompleta",IF($Q93=0,"Conforme planeado",IF($Q93&gt;0,"Acima do previsto","Abaixo do previsto"))))))))</f>
        <v/>
      </c>
      <c r="S93" s="25" t="n"/>
      <c r="T93" s="26">
        <f>IF(OR($A93="",$B93="",$C93=""),"",TEXT($A93,"yyyymmdd")&amp;"|"&amp;$B93&amp;"|"&amp;$C93)</f>
        <v/>
      </c>
      <c r="U93" s="24">
        <f>IF($A93="","",IF(OR($B93="",$C93="",$E93="",$F93=""),"Preenchimento obrigatório em falta",IF(COUNTIFS($A$7:$A$106,$A93,$B$7:$B$106,$B93,$C$7:$C$106,$C93)&gt;1,"Duplicado: data, colaborador e turno",IF($F93="Sim",IF(OR($G93="",$J93=""),"Falta horário previsto",IF(OR($L93="",$O93=""),"Falta horário efetivo",IF(AND($H93&lt;&gt;"",$I93=""),"Pausa prevista incompleta",IF(AND($M93&lt;&gt;"",$N93=""),"Pausa efetiva incompleta",IF(AND($K93&lt;&gt;"",$K93&lt;=0),"Duração prevista não positiva",IF(AND($P93&lt;&gt;"",$P93&lt;=0),"Duração efetiva não positiva","")))))),IF(OR($G93&lt;&gt;"",$H93&lt;&gt;"",$I93&lt;&gt;"",$J93&lt;&gt;"",$L93&lt;&gt;"",$M93&lt;&gt;"",$N93&lt;&gt;"",$O93&lt;&gt;""),"Tempos introduzidos num registo sem apuramento","")))))</f>
        <v/>
      </c>
    </row>
    <row r="94">
      <c r="A94" s="35" t="n"/>
      <c r="B94" s="5" t="n"/>
      <c r="C94" s="21" t="n"/>
      <c r="D94" s="5" t="n"/>
      <c r="E94" s="5" t="n"/>
      <c r="F94" s="5" t="n"/>
      <c r="G94" s="41" t="n"/>
      <c r="H94" s="41" t="n"/>
      <c r="I94" s="41" t="n"/>
      <c r="J94" s="41" t="n"/>
      <c r="K94" s="42">
        <f>IF($A94="","",IF($F94&lt;&gt;"Sim","",IF(OR($G94="",$J94=""),"",IFERROR(MOD($J94-$G94,1)-IF(AND($H94&lt;&gt;"",$I94&lt;&gt;""),MOD($I94-$H94,1),0),""))))</f>
        <v/>
      </c>
      <c r="L94" s="41" t="n"/>
      <c r="M94" s="41" t="n"/>
      <c r="N94" s="41" t="n"/>
      <c r="O94" s="41" t="n"/>
      <c r="P94" s="42">
        <f>IF($A94="","",IF($F94&lt;&gt;"Sim","",IF(OR($L94="",$O94=""),"",IFERROR(MOD($O94-$L94,1)-IF(AND($M94&lt;&gt;"",$N94&lt;&gt;""),MOD($N94-$M94,1),0),""))))</f>
        <v/>
      </c>
      <c r="Q94" s="42">
        <f>IF(OR($K94="",$P94=""),"",IFERROR($P94-$K94,""))</f>
        <v/>
      </c>
      <c r="R94" s="24">
        <f>IF($A94="","",IF(OR($B94="",$C94="",$E94="",$F94=""),"Incompleto",IF($F94="Não","Sem apuramento",IF(OR($G94="",$J94=""),"Falta previsto",IF(OR($L94="",$O94=""),"Falta efetivo",IF(OR(AND($H94&lt;&gt;"",$I94=""),AND($M94&lt;&gt;"",$N94="")),"Pausa incompleta",IF($Q94=0,"Conforme planeado",IF($Q94&gt;0,"Acima do previsto","Abaixo do previsto"))))))))</f>
        <v/>
      </c>
      <c r="S94" s="25" t="n"/>
      <c r="T94" s="26">
        <f>IF(OR($A94="",$B94="",$C94=""),"",TEXT($A94,"yyyymmdd")&amp;"|"&amp;$B94&amp;"|"&amp;$C94)</f>
        <v/>
      </c>
      <c r="U94" s="24">
        <f>IF($A94="","",IF(OR($B94="",$C94="",$E94="",$F94=""),"Preenchimento obrigatório em falta",IF(COUNTIFS($A$7:$A$106,$A94,$B$7:$B$106,$B94,$C$7:$C$106,$C94)&gt;1,"Duplicado: data, colaborador e turno",IF($F94="Sim",IF(OR($G94="",$J94=""),"Falta horário previsto",IF(OR($L94="",$O94=""),"Falta horário efetivo",IF(AND($H94&lt;&gt;"",$I94=""),"Pausa prevista incompleta",IF(AND($M94&lt;&gt;"",$N94=""),"Pausa efetiva incompleta",IF(AND($K94&lt;&gt;"",$K94&lt;=0),"Duração prevista não positiva",IF(AND($P94&lt;&gt;"",$P94&lt;=0),"Duração efetiva não positiva","")))))),IF(OR($G94&lt;&gt;"",$H94&lt;&gt;"",$I94&lt;&gt;"",$J94&lt;&gt;"",$L94&lt;&gt;"",$M94&lt;&gt;"",$N94&lt;&gt;"",$O94&lt;&gt;""),"Tempos introduzidos num registo sem apuramento","")))))</f>
        <v/>
      </c>
    </row>
    <row r="95">
      <c r="A95" s="35" t="n"/>
      <c r="B95" s="5" t="n"/>
      <c r="C95" s="21" t="n"/>
      <c r="D95" s="5" t="n"/>
      <c r="E95" s="5" t="n"/>
      <c r="F95" s="5" t="n"/>
      <c r="G95" s="41" t="n"/>
      <c r="H95" s="41" t="n"/>
      <c r="I95" s="41" t="n"/>
      <c r="J95" s="41" t="n"/>
      <c r="K95" s="42">
        <f>IF($A95="","",IF($F95&lt;&gt;"Sim","",IF(OR($G95="",$J95=""),"",IFERROR(MOD($J95-$G95,1)-IF(AND($H95&lt;&gt;"",$I95&lt;&gt;""),MOD($I95-$H95,1),0),""))))</f>
        <v/>
      </c>
      <c r="L95" s="41" t="n"/>
      <c r="M95" s="41" t="n"/>
      <c r="N95" s="41" t="n"/>
      <c r="O95" s="41" t="n"/>
      <c r="P95" s="42">
        <f>IF($A95="","",IF($F95&lt;&gt;"Sim","",IF(OR($L95="",$O95=""),"",IFERROR(MOD($O95-$L95,1)-IF(AND($M95&lt;&gt;"",$N95&lt;&gt;""),MOD($N95-$M95,1),0),""))))</f>
        <v/>
      </c>
      <c r="Q95" s="42">
        <f>IF(OR($K95="",$P95=""),"",IFERROR($P95-$K95,""))</f>
        <v/>
      </c>
      <c r="R95" s="24">
        <f>IF($A95="","",IF(OR($B95="",$C95="",$E95="",$F95=""),"Incompleto",IF($F95="Não","Sem apuramento",IF(OR($G95="",$J95=""),"Falta previsto",IF(OR($L95="",$O95=""),"Falta efetivo",IF(OR(AND($H95&lt;&gt;"",$I95=""),AND($M95&lt;&gt;"",$N95="")),"Pausa incompleta",IF($Q95=0,"Conforme planeado",IF($Q95&gt;0,"Acima do previsto","Abaixo do previsto"))))))))</f>
        <v/>
      </c>
      <c r="S95" s="25" t="n"/>
      <c r="T95" s="26">
        <f>IF(OR($A95="",$B95="",$C95=""),"",TEXT($A95,"yyyymmdd")&amp;"|"&amp;$B95&amp;"|"&amp;$C95)</f>
        <v/>
      </c>
      <c r="U95" s="24">
        <f>IF($A95="","",IF(OR($B95="",$C95="",$E95="",$F95=""),"Preenchimento obrigatório em falta",IF(COUNTIFS($A$7:$A$106,$A95,$B$7:$B$106,$B95,$C$7:$C$106,$C95)&gt;1,"Duplicado: data, colaborador e turno",IF($F95="Sim",IF(OR($G95="",$J95=""),"Falta horário previsto",IF(OR($L95="",$O95=""),"Falta horário efetivo",IF(AND($H95&lt;&gt;"",$I95=""),"Pausa prevista incompleta",IF(AND($M95&lt;&gt;"",$N95=""),"Pausa efetiva incompleta",IF(AND($K95&lt;&gt;"",$K95&lt;=0),"Duração prevista não positiva",IF(AND($P95&lt;&gt;"",$P95&lt;=0),"Duração efetiva não positiva","")))))),IF(OR($G95&lt;&gt;"",$H95&lt;&gt;"",$I95&lt;&gt;"",$J95&lt;&gt;"",$L95&lt;&gt;"",$M95&lt;&gt;"",$N95&lt;&gt;"",$O95&lt;&gt;""),"Tempos introduzidos num registo sem apuramento","")))))</f>
        <v/>
      </c>
    </row>
    <row r="96">
      <c r="A96" s="35" t="n"/>
      <c r="B96" s="5" t="n"/>
      <c r="C96" s="21" t="n"/>
      <c r="D96" s="5" t="n"/>
      <c r="E96" s="5" t="n"/>
      <c r="F96" s="5" t="n"/>
      <c r="G96" s="41" t="n"/>
      <c r="H96" s="41" t="n"/>
      <c r="I96" s="41" t="n"/>
      <c r="J96" s="41" t="n"/>
      <c r="K96" s="42">
        <f>IF($A96="","",IF($F96&lt;&gt;"Sim","",IF(OR($G96="",$J96=""),"",IFERROR(MOD($J96-$G96,1)-IF(AND($H96&lt;&gt;"",$I96&lt;&gt;""),MOD($I96-$H96,1),0),""))))</f>
        <v/>
      </c>
      <c r="L96" s="41" t="n"/>
      <c r="M96" s="41" t="n"/>
      <c r="N96" s="41" t="n"/>
      <c r="O96" s="41" t="n"/>
      <c r="P96" s="42">
        <f>IF($A96="","",IF($F96&lt;&gt;"Sim","",IF(OR($L96="",$O96=""),"",IFERROR(MOD($O96-$L96,1)-IF(AND($M96&lt;&gt;"",$N96&lt;&gt;""),MOD($N96-$M96,1),0),""))))</f>
        <v/>
      </c>
      <c r="Q96" s="42">
        <f>IF(OR($K96="",$P96=""),"",IFERROR($P96-$K96,""))</f>
        <v/>
      </c>
      <c r="R96" s="24">
        <f>IF($A96="","",IF(OR($B96="",$C96="",$E96="",$F96=""),"Incompleto",IF($F96="Não","Sem apuramento",IF(OR($G96="",$J96=""),"Falta previsto",IF(OR($L96="",$O96=""),"Falta efetivo",IF(OR(AND($H96&lt;&gt;"",$I96=""),AND($M96&lt;&gt;"",$N96="")),"Pausa incompleta",IF($Q96=0,"Conforme planeado",IF($Q96&gt;0,"Acima do previsto","Abaixo do previsto"))))))))</f>
        <v/>
      </c>
      <c r="S96" s="25" t="n"/>
      <c r="T96" s="26">
        <f>IF(OR($A96="",$B96="",$C96=""),"",TEXT($A96,"yyyymmdd")&amp;"|"&amp;$B96&amp;"|"&amp;$C96)</f>
        <v/>
      </c>
      <c r="U96" s="24">
        <f>IF($A96="","",IF(OR($B96="",$C96="",$E96="",$F96=""),"Preenchimento obrigatório em falta",IF(COUNTIFS($A$7:$A$106,$A96,$B$7:$B$106,$B96,$C$7:$C$106,$C96)&gt;1,"Duplicado: data, colaborador e turno",IF($F96="Sim",IF(OR($G96="",$J96=""),"Falta horário previsto",IF(OR($L96="",$O96=""),"Falta horário efetivo",IF(AND($H96&lt;&gt;"",$I96=""),"Pausa prevista incompleta",IF(AND($M96&lt;&gt;"",$N96=""),"Pausa efetiva incompleta",IF(AND($K96&lt;&gt;"",$K96&lt;=0),"Duração prevista não positiva",IF(AND($P96&lt;&gt;"",$P96&lt;=0),"Duração efetiva não positiva","")))))),IF(OR($G96&lt;&gt;"",$H96&lt;&gt;"",$I96&lt;&gt;"",$J96&lt;&gt;"",$L96&lt;&gt;"",$M96&lt;&gt;"",$N96&lt;&gt;"",$O96&lt;&gt;""),"Tempos introduzidos num registo sem apuramento","")))))</f>
        <v/>
      </c>
    </row>
    <row r="97">
      <c r="A97" s="35" t="n"/>
      <c r="B97" s="5" t="n"/>
      <c r="C97" s="21" t="n"/>
      <c r="D97" s="5" t="n"/>
      <c r="E97" s="5" t="n"/>
      <c r="F97" s="5" t="n"/>
      <c r="G97" s="41" t="n"/>
      <c r="H97" s="41" t="n"/>
      <c r="I97" s="41" t="n"/>
      <c r="J97" s="41" t="n"/>
      <c r="K97" s="42">
        <f>IF($A97="","",IF($F97&lt;&gt;"Sim","",IF(OR($G97="",$J97=""),"",IFERROR(MOD($J97-$G97,1)-IF(AND($H97&lt;&gt;"",$I97&lt;&gt;""),MOD($I97-$H97,1),0),""))))</f>
        <v/>
      </c>
      <c r="L97" s="41" t="n"/>
      <c r="M97" s="41" t="n"/>
      <c r="N97" s="41" t="n"/>
      <c r="O97" s="41" t="n"/>
      <c r="P97" s="42">
        <f>IF($A97="","",IF($F97&lt;&gt;"Sim","",IF(OR($L97="",$O97=""),"",IFERROR(MOD($O97-$L97,1)-IF(AND($M97&lt;&gt;"",$N97&lt;&gt;""),MOD($N97-$M97,1),0),""))))</f>
        <v/>
      </c>
      <c r="Q97" s="42">
        <f>IF(OR($K97="",$P97=""),"",IFERROR($P97-$K97,""))</f>
        <v/>
      </c>
      <c r="R97" s="24">
        <f>IF($A97="","",IF(OR($B97="",$C97="",$E97="",$F97=""),"Incompleto",IF($F97="Não","Sem apuramento",IF(OR($G97="",$J97=""),"Falta previsto",IF(OR($L97="",$O97=""),"Falta efetivo",IF(OR(AND($H97&lt;&gt;"",$I97=""),AND($M97&lt;&gt;"",$N97="")),"Pausa incompleta",IF($Q97=0,"Conforme planeado",IF($Q97&gt;0,"Acima do previsto","Abaixo do previsto"))))))))</f>
        <v/>
      </c>
      <c r="S97" s="25" t="n"/>
      <c r="T97" s="26">
        <f>IF(OR($A97="",$B97="",$C97=""),"",TEXT($A97,"yyyymmdd")&amp;"|"&amp;$B97&amp;"|"&amp;$C97)</f>
        <v/>
      </c>
      <c r="U97" s="24">
        <f>IF($A97="","",IF(OR($B97="",$C97="",$E97="",$F97=""),"Preenchimento obrigatório em falta",IF(COUNTIFS($A$7:$A$106,$A97,$B$7:$B$106,$B97,$C$7:$C$106,$C97)&gt;1,"Duplicado: data, colaborador e turno",IF($F97="Sim",IF(OR($G97="",$J97=""),"Falta horário previsto",IF(OR($L97="",$O97=""),"Falta horário efetivo",IF(AND($H97&lt;&gt;"",$I97=""),"Pausa prevista incompleta",IF(AND($M97&lt;&gt;"",$N97=""),"Pausa efetiva incompleta",IF(AND($K97&lt;&gt;"",$K97&lt;=0),"Duração prevista não positiva",IF(AND($P97&lt;&gt;"",$P97&lt;=0),"Duração efetiva não positiva","")))))),IF(OR($G97&lt;&gt;"",$H97&lt;&gt;"",$I97&lt;&gt;"",$J97&lt;&gt;"",$L97&lt;&gt;"",$M97&lt;&gt;"",$N97&lt;&gt;"",$O97&lt;&gt;""),"Tempos introduzidos num registo sem apuramento","")))))</f>
        <v/>
      </c>
    </row>
    <row r="98">
      <c r="A98" s="35" t="n"/>
      <c r="B98" s="5" t="n"/>
      <c r="C98" s="21" t="n"/>
      <c r="D98" s="5" t="n"/>
      <c r="E98" s="5" t="n"/>
      <c r="F98" s="5" t="n"/>
      <c r="G98" s="41" t="n"/>
      <c r="H98" s="41" t="n"/>
      <c r="I98" s="41" t="n"/>
      <c r="J98" s="41" t="n"/>
      <c r="K98" s="42">
        <f>IF($A98="","",IF($F98&lt;&gt;"Sim","",IF(OR($G98="",$J98=""),"",IFERROR(MOD($J98-$G98,1)-IF(AND($H98&lt;&gt;"",$I98&lt;&gt;""),MOD($I98-$H98,1),0),""))))</f>
        <v/>
      </c>
      <c r="L98" s="41" t="n"/>
      <c r="M98" s="41" t="n"/>
      <c r="N98" s="41" t="n"/>
      <c r="O98" s="41" t="n"/>
      <c r="P98" s="42">
        <f>IF($A98="","",IF($F98&lt;&gt;"Sim","",IF(OR($L98="",$O98=""),"",IFERROR(MOD($O98-$L98,1)-IF(AND($M98&lt;&gt;"",$N98&lt;&gt;""),MOD($N98-$M98,1),0),""))))</f>
        <v/>
      </c>
      <c r="Q98" s="42">
        <f>IF(OR($K98="",$P98=""),"",IFERROR($P98-$K98,""))</f>
        <v/>
      </c>
      <c r="R98" s="24">
        <f>IF($A98="","",IF(OR($B98="",$C98="",$E98="",$F98=""),"Incompleto",IF($F98="Não","Sem apuramento",IF(OR($G98="",$J98=""),"Falta previsto",IF(OR($L98="",$O98=""),"Falta efetivo",IF(OR(AND($H98&lt;&gt;"",$I98=""),AND($M98&lt;&gt;"",$N98="")),"Pausa incompleta",IF($Q98=0,"Conforme planeado",IF($Q98&gt;0,"Acima do previsto","Abaixo do previsto"))))))))</f>
        <v/>
      </c>
      <c r="S98" s="25" t="n"/>
      <c r="T98" s="26">
        <f>IF(OR($A98="",$B98="",$C98=""),"",TEXT($A98,"yyyymmdd")&amp;"|"&amp;$B98&amp;"|"&amp;$C98)</f>
        <v/>
      </c>
      <c r="U98" s="24">
        <f>IF($A98="","",IF(OR($B98="",$C98="",$E98="",$F98=""),"Preenchimento obrigatório em falta",IF(COUNTIFS($A$7:$A$106,$A98,$B$7:$B$106,$B98,$C$7:$C$106,$C98)&gt;1,"Duplicado: data, colaborador e turno",IF($F98="Sim",IF(OR($G98="",$J98=""),"Falta horário previsto",IF(OR($L98="",$O98=""),"Falta horário efetivo",IF(AND($H98&lt;&gt;"",$I98=""),"Pausa prevista incompleta",IF(AND($M98&lt;&gt;"",$N98=""),"Pausa efetiva incompleta",IF(AND($K98&lt;&gt;"",$K98&lt;=0),"Duração prevista não positiva",IF(AND($P98&lt;&gt;"",$P98&lt;=0),"Duração efetiva não positiva","")))))),IF(OR($G98&lt;&gt;"",$H98&lt;&gt;"",$I98&lt;&gt;"",$J98&lt;&gt;"",$L98&lt;&gt;"",$M98&lt;&gt;"",$N98&lt;&gt;"",$O98&lt;&gt;""),"Tempos introduzidos num registo sem apuramento","")))))</f>
        <v/>
      </c>
    </row>
    <row r="99">
      <c r="A99" s="35" t="n"/>
      <c r="B99" s="5" t="n"/>
      <c r="C99" s="21" t="n"/>
      <c r="D99" s="5" t="n"/>
      <c r="E99" s="5" t="n"/>
      <c r="F99" s="5" t="n"/>
      <c r="G99" s="41" t="n"/>
      <c r="H99" s="41" t="n"/>
      <c r="I99" s="41" t="n"/>
      <c r="J99" s="41" t="n"/>
      <c r="K99" s="42">
        <f>IF($A99="","",IF($F99&lt;&gt;"Sim","",IF(OR($G99="",$J99=""),"",IFERROR(MOD($J99-$G99,1)-IF(AND($H99&lt;&gt;"",$I99&lt;&gt;""),MOD($I99-$H99,1),0),""))))</f>
        <v/>
      </c>
      <c r="L99" s="41" t="n"/>
      <c r="M99" s="41" t="n"/>
      <c r="N99" s="41" t="n"/>
      <c r="O99" s="41" t="n"/>
      <c r="P99" s="42">
        <f>IF($A99="","",IF($F99&lt;&gt;"Sim","",IF(OR($L99="",$O99=""),"",IFERROR(MOD($O99-$L99,1)-IF(AND($M99&lt;&gt;"",$N99&lt;&gt;""),MOD($N99-$M99,1),0),""))))</f>
        <v/>
      </c>
      <c r="Q99" s="42">
        <f>IF(OR($K99="",$P99=""),"",IFERROR($P99-$K99,""))</f>
        <v/>
      </c>
      <c r="R99" s="24">
        <f>IF($A99="","",IF(OR($B99="",$C99="",$E99="",$F99=""),"Incompleto",IF($F99="Não","Sem apuramento",IF(OR($G99="",$J99=""),"Falta previsto",IF(OR($L99="",$O99=""),"Falta efetivo",IF(OR(AND($H99&lt;&gt;"",$I99=""),AND($M99&lt;&gt;"",$N99="")),"Pausa incompleta",IF($Q99=0,"Conforme planeado",IF($Q99&gt;0,"Acima do previsto","Abaixo do previsto"))))))))</f>
        <v/>
      </c>
      <c r="S99" s="25" t="n"/>
      <c r="T99" s="26">
        <f>IF(OR($A99="",$B99="",$C99=""),"",TEXT($A99,"yyyymmdd")&amp;"|"&amp;$B99&amp;"|"&amp;$C99)</f>
        <v/>
      </c>
      <c r="U99" s="24">
        <f>IF($A99="","",IF(OR($B99="",$C99="",$E99="",$F99=""),"Preenchimento obrigatório em falta",IF(COUNTIFS($A$7:$A$106,$A99,$B$7:$B$106,$B99,$C$7:$C$106,$C99)&gt;1,"Duplicado: data, colaborador e turno",IF($F99="Sim",IF(OR($G99="",$J99=""),"Falta horário previsto",IF(OR($L99="",$O99=""),"Falta horário efetivo",IF(AND($H99&lt;&gt;"",$I99=""),"Pausa prevista incompleta",IF(AND($M99&lt;&gt;"",$N99=""),"Pausa efetiva incompleta",IF(AND($K99&lt;&gt;"",$K99&lt;=0),"Duração prevista não positiva",IF(AND($P99&lt;&gt;"",$P99&lt;=0),"Duração efetiva não positiva","")))))),IF(OR($G99&lt;&gt;"",$H99&lt;&gt;"",$I99&lt;&gt;"",$J99&lt;&gt;"",$L99&lt;&gt;"",$M99&lt;&gt;"",$N99&lt;&gt;"",$O99&lt;&gt;""),"Tempos introduzidos num registo sem apuramento","")))))</f>
        <v/>
      </c>
    </row>
    <row r="100">
      <c r="A100" s="35" t="n"/>
      <c r="B100" s="5" t="n"/>
      <c r="C100" s="21" t="n"/>
      <c r="D100" s="5" t="n"/>
      <c r="E100" s="5" t="n"/>
      <c r="F100" s="5" t="n"/>
      <c r="G100" s="41" t="n"/>
      <c r="H100" s="41" t="n"/>
      <c r="I100" s="41" t="n"/>
      <c r="J100" s="41" t="n"/>
      <c r="K100" s="42">
        <f>IF($A100="","",IF($F100&lt;&gt;"Sim","",IF(OR($G100="",$J100=""),"",IFERROR(MOD($J100-$G100,1)-IF(AND($H100&lt;&gt;"",$I100&lt;&gt;""),MOD($I100-$H100,1),0),""))))</f>
        <v/>
      </c>
      <c r="L100" s="41" t="n"/>
      <c r="M100" s="41" t="n"/>
      <c r="N100" s="41" t="n"/>
      <c r="O100" s="41" t="n"/>
      <c r="P100" s="42">
        <f>IF($A100="","",IF($F100&lt;&gt;"Sim","",IF(OR($L100="",$O100=""),"",IFERROR(MOD($O100-$L100,1)-IF(AND($M100&lt;&gt;"",$N100&lt;&gt;""),MOD($N100-$M100,1),0),""))))</f>
        <v/>
      </c>
      <c r="Q100" s="42">
        <f>IF(OR($K100="",$P100=""),"",IFERROR($P100-$K100,""))</f>
        <v/>
      </c>
      <c r="R100" s="24">
        <f>IF($A100="","",IF(OR($B100="",$C100="",$E100="",$F100=""),"Incompleto",IF($F100="Não","Sem apuramento",IF(OR($G100="",$J100=""),"Falta previsto",IF(OR($L100="",$O100=""),"Falta efetivo",IF(OR(AND($H100&lt;&gt;"",$I100=""),AND($M100&lt;&gt;"",$N100="")),"Pausa incompleta",IF($Q100=0,"Conforme planeado",IF($Q100&gt;0,"Acima do previsto","Abaixo do previsto"))))))))</f>
        <v/>
      </c>
      <c r="S100" s="25" t="n"/>
      <c r="T100" s="26">
        <f>IF(OR($A100="",$B100="",$C100=""),"",TEXT($A100,"yyyymmdd")&amp;"|"&amp;$B100&amp;"|"&amp;$C100)</f>
        <v/>
      </c>
      <c r="U100" s="24">
        <f>IF($A100="","",IF(OR($B100="",$C100="",$E100="",$F100=""),"Preenchimento obrigatório em falta",IF(COUNTIFS($A$7:$A$106,$A100,$B$7:$B$106,$B100,$C$7:$C$106,$C100)&gt;1,"Duplicado: data, colaborador e turno",IF($F100="Sim",IF(OR($G100="",$J100=""),"Falta horário previsto",IF(OR($L100="",$O100=""),"Falta horário efetivo",IF(AND($H100&lt;&gt;"",$I100=""),"Pausa prevista incompleta",IF(AND($M100&lt;&gt;"",$N100=""),"Pausa efetiva incompleta",IF(AND($K100&lt;&gt;"",$K100&lt;=0),"Duração prevista não positiva",IF(AND($P100&lt;&gt;"",$P100&lt;=0),"Duração efetiva não positiva","")))))),IF(OR($G100&lt;&gt;"",$H100&lt;&gt;"",$I100&lt;&gt;"",$J100&lt;&gt;"",$L100&lt;&gt;"",$M100&lt;&gt;"",$N100&lt;&gt;"",$O100&lt;&gt;""),"Tempos introduzidos num registo sem apuramento","")))))</f>
        <v/>
      </c>
    </row>
    <row r="101">
      <c r="A101" s="35" t="n"/>
      <c r="B101" s="5" t="n"/>
      <c r="C101" s="21" t="n"/>
      <c r="D101" s="5" t="n"/>
      <c r="E101" s="5" t="n"/>
      <c r="F101" s="5" t="n"/>
      <c r="G101" s="41" t="n"/>
      <c r="H101" s="41" t="n"/>
      <c r="I101" s="41" t="n"/>
      <c r="J101" s="41" t="n"/>
      <c r="K101" s="42">
        <f>IF($A101="","",IF($F101&lt;&gt;"Sim","",IF(OR($G101="",$J101=""),"",IFERROR(MOD($J101-$G101,1)-IF(AND($H101&lt;&gt;"",$I101&lt;&gt;""),MOD($I101-$H101,1),0),""))))</f>
        <v/>
      </c>
      <c r="L101" s="41" t="n"/>
      <c r="M101" s="41" t="n"/>
      <c r="N101" s="41" t="n"/>
      <c r="O101" s="41" t="n"/>
      <c r="P101" s="42">
        <f>IF($A101="","",IF($F101&lt;&gt;"Sim","",IF(OR($L101="",$O101=""),"",IFERROR(MOD($O101-$L101,1)-IF(AND($M101&lt;&gt;"",$N101&lt;&gt;""),MOD($N101-$M101,1),0),""))))</f>
        <v/>
      </c>
      <c r="Q101" s="42">
        <f>IF(OR($K101="",$P101=""),"",IFERROR($P101-$K101,""))</f>
        <v/>
      </c>
      <c r="R101" s="24">
        <f>IF($A101="","",IF(OR($B101="",$C101="",$E101="",$F101=""),"Incompleto",IF($F101="Não","Sem apuramento",IF(OR($G101="",$J101=""),"Falta previsto",IF(OR($L101="",$O101=""),"Falta efetivo",IF(OR(AND($H101&lt;&gt;"",$I101=""),AND($M101&lt;&gt;"",$N101="")),"Pausa incompleta",IF($Q101=0,"Conforme planeado",IF($Q101&gt;0,"Acima do previsto","Abaixo do previsto"))))))))</f>
        <v/>
      </c>
      <c r="S101" s="25" t="n"/>
      <c r="T101" s="26">
        <f>IF(OR($A101="",$B101="",$C101=""),"",TEXT($A101,"yyyymmdd")&amp;"|"&amp;$B101&amp;"|"&amp;$C101)</f>
        <v/>
      </c>
      <c r="U101" s="24">
        <f>IF($A101="","",IF(OR($B101="",$C101="",$E101="",$F101=""),"Preenchimento obrigatório em falta",IF(COUNTIFS($A$7:$A$106,$A101,$B$7:$B$106,$B101,$C$7:$C$106,$C101)&gt;1,"Duplicado: data, colaborador e turno",IF($F101="Sim",IF(OR($G101="",$J101=""),"Falta horário previsto",IF(OR($L101="",$O101=""),"Falta horário efetivo",IF(AND($H101&lt;&gt;"",$I101=""),"Pausa prevista incompleta",IF(AND($M101&lt;&gt;"",$N101=""),"Pausa efetiva incompleta",IF(AND($K101&lt;&gt;"",$K101&lt;=0),"Duração prevista não positiva",IF(AND($P101&lt;&gt;"",$P101&lt;=0),"Duração efetiva não positiva","")))))),IF(OR($G101&lt;&gt;"",$H101&lt;&gt;"",$I101&lt;&gt;"",$J101&lt;&gt;"",$L101&lt;&gt;"",$M101&lt;&gt;"",$N101&lt;&gt;"",$O101&lt;&gt;""),"Tempos introduzidos num registo sem apuramento","")))))</f>
        <v/>
      </c>
    </row>
    <row r="102">
      <c r="A102" s="35" t="n"/>
      <c r="B102" s="5" t="n"/>
      <c r="C102" s="21" t="n"/>
      <c r="D102" s="5" t="n"/>
      <c r="E102" s="5" t="n"/>
      <c r="F102" s="5" t="n"/>
      <c r="G102" s="41" t="n"/>
      <c r="H102" s="41" t="n"/>
      <c r="I102" s="41" t="n"/>
      <c r="J102" s="41" t="n"/>
      <c r="K102" s="42">
        <f>IF($A102="","",IF($F102&lt;&gt;"Sim","",IF(OR($G102="",$J102=""),"",IFERROR(MOD($J102-$G102,1)-IF(AND($H102&lt;&gt;"",$I102&lt;&gt;""),MOD($I102-$H102,1),0),""))))</f>
        <v/>
      </c>
      <c r="L102" s="41" t="n"/>
      <c r="M102" s="41" t="n"/>
      <c r="N102" s="41" t="n"/>
      <c r="O102" s="41" t="n"/>
      <c r="P102" s="42">
        <f>IF($A102="","",IF($F102&lt;&gt;"Sim","",IF(OR($L102="",$O102=""),"",IFERROR(MOD($O102-$L102,1)-IF(AND($M102&lt;&gt;"",$N102&lt;&gt;""),MOD($N102-$M102,1),0),""))))</f>
        <v/>
      </c>
      <c r="Q102" s="42">
        <f>IF(OR($K102="",$P102=""),"",IFERROR($P102-$K102,""))</f>
        <v/>
      </c>
      <c r="R102" s="24">
        <f>IF($A102="","",IF(OR($B102="",$C102="",$E102="",$F102=""),"Incompleto",IF($F102="Não","Sem apuramento",IF(OR($G102="",$J102=""),"Falta previsto",IF(OR($L102="",$O102=""),"Falta efetivo",IF(OR(AND($H102&lt;&gt;"",$I102=""),AND($M102&lt;&gt;"",$N102="")),"Pausa incompleta",IF($Q102=0,"Conforme planeado",IF($Q102&gt;0,"Acima do previsto","Abaixo do previsto"))))))))</f>
        <v/>
      </c>
      <c r="S102" s="25" t="n"/>
      <c r="T102" s="26">
        <f>IF(OR($A102="",$B102="",$C102=""),"",TEXT($A102,"yyyymmdd")&amp;"|"&amp;$B102&amp;"|"&amp;$C102)</f>
        <v/>
      </c>
      <c r="U102" s="24">
        <f>IF($A102="","",IF(OR($B102="",$C102="",$E102="",$F102=""),"Preenchimento obrigatório em falta",IF(COUNTIFS($A$7:$A$106,$A102,$B$7:$B$106,$B102,$C$7:$C$106,$C102)&gt;1,"Duplicado: data, colaborador e turno",IF($F102="Sim",IF(OR($G102="",$J102=""),"Falta horário previsto",IF(OR($L102="",$O102=""),"Falta horário efetivo",IF(AND($H102&lt;&gt;"",$I102=""),"Pausa prevista incompleta",IF(AND($M102&lt;&gt;"",$N102=""),"Pausa efetiva incompleta",IF(AND($K102&lt;&gt;"",$K102&lt;=0),"Duração prevista não positiva",IF(AND($P102&lt;&gt;"",$P102&lt;=0),"Duração efetiva não positiva","")))))),IF(OR($G102&lt;&gt;"",$H102&lt;&gt;"",$I102&lt;&gt;"",$J102&lt;&gt;"",$L102&lt;&gt;"",$M102&lt;&gt;"",$N102&lt;&gt;"",$O102&lt;&gt;""),"Tempos introduzidos num registo sem apuramento","")))))</f>
        <v/>
      </c>
    </row>
    <row r="103">
      <c r="A103" s="35" t="n"/>
      <c r="B103" s="5" t="n"/>
      <c r="C103" s="21" t="n"/>
      <c r="D103" s="5" t="n"/>
      <c r="E103" s="5" t="n"/>
      <c r="F103" s="5" t="n"/>
      <c r="G103" s="41" t="n"/>
      <c r="H103" s="41" t="n"/>
      <c r="I103" s="41" t="n"/>
      <c r="J103" s="41" t="n"/>
      <c r="K103" s="42">
        <f>IF($A103="","",IF($F103&lt;&gt;"Sim","",IF(OR($G103="",$J103=""),"",IFERROR(MOD($J103-$G103,1)-IF(AND($H103&lt;&gt;"",$I103&lt;&gt;""),MOD($I103-$H103,1),0),""))))</f>
        <v/>
      </c>
      <c r="L103" s="41" t="n"/>
      <c r="M103" s="41" t="n"/>
      <c r="N103" s="41" t="n"/>
      <c r="O103" s="41" t="n"/>
      <c r="P103" s="42">
        <f>IF($A103="","",IF($F103&lt;&gt;"Sim","",IF(OR($L103="",$O103=""),"",IFERROR(MOD($O103-$L103,1)-IF(AND($M103&lt;&gt;"",$N103&lt;&gt;""),MOD($N103-$M103,1),0),""))))</f>
        <v/>
      </c>
      <c r="Q103" s="42">
        <f>IF(OR($K103="",$P103=""),"",IFERROR($P103-$K103,""))</f>
        <v/>
      </c>
      <c r="R103" s="24">
        <f>IF($A103="","",IF(OR($B103="",$C103="",$E103="",$F103=""),"Incompleto",IF($F103="Não","Sem apuramento",IF(OR($G103="",$J103=""),"Falta previsto",IF(OR($L103="",$O103=""),"Falta efetivo",IF(OR(AND($H103&lt;&gt;"",$I103=""),AND($M103&lt;&gt;"",$N103="")),"Pausa incompleta",IF($Q103=0,"Conforme planeado",IF($Q103&gt;0,"Acima do previsto","Abaixo do previsto"))))))))</f>
        <v/>
      </c>
      <c r="S103" s="25" t="n"/>
      <c r="T103" s="26">
        <f>IF(OR($A103="",$B103="",$C103=""),"",TEXT($A103,"yyyymmdd")&amp;"|"&amp;$B103&amp;"|"&amp;$C103)</f>
        <v/>
      </c>
      <c r="U103" s="24">
        <f>IF($A103="","",IF(OR($B103="",$C103="",$E103="",$F103=""),"Preenchimento obrigatório em falta",IF(COUNTIFS($A$7:$A$106,$A103,$B$7:$B$106,$B103,$C$7:$C$106,$C103)&gt;1,"Duplicado: data, colaborador e turno",IF($F103="Sim",IF(OR($G103="",$J103=""),"Falta horário previsto",IF(OR($L103="",$O103=""),"Falta horário efetivo",IF(AND($H103&lt;&gt;"",$I103=""),"Pausa prevista incompleta",IF(AND($M103&lt;&gt;"",$N103=""),"Pausa efetiva incompleta",IF(AND($K103&lt;&gt;"",$K103&lt;=0),"Duração prevista não positiva",IF(AND($P103&lt;&gt;"",$P103&lt;=0),"Duração efetiva não positiva","")))))),IF(OR($G103&lt;&gt;"",$H103&lt;&gt;"",$I103&lt;&gt;"",$J103&lt;&gt;"",$L103&lt;&gt;"",$M103&lt;&gt;"",$N103&lt;&gt;"",$O103&lt;&gt;""),"Tempos introduzidos num registo sem apuramento","")))))</f>
        <v/>
      </c>
    </row>
    <row r="104">
      <c r="A104" s="35" t="n"/>
      <c r="B104" s="5" t="n"/>
      <c r="C104" s="21" t="n"/>
      <c r="D104" s="5" t="n"/>
      <c r="E104" s="5" t="n"/>
      <c r="F104" s="5" t="n"/>
      <c r="G104" s="41" t="n"/>
      <c r="H104" s="41" t="n"/>
      <c r="I104" s="41" t="n"/>
      <c r="J104" s="41" t="n"/>
      <c r="K104" s="42">
        <f>IF($A104="","",IF($F104&lt;&gt;"Sim","",IF(OR($G104="",$J104=""),"",IFERROR(MOD($J104-$G104,1)-IF(AND($H104&lt;&gt;"",$I104&lt;&gt;""),MOD($I104-$H104,1),0),""))))</f>
        <v/>
      </c>
      <c r="L104" s="41" t="n"/>
      <c r="M104" s="41" t="n"/>
      <c r="N104" s="41" t="n"/>
      <c r="O104" s="41" t="n"/>
      <c r="P104" s="42">
        <f>IF($A104="","",IF($F104&lt;&gt;"Sim","",IF(OR($L104="",$O104=""),"",IFERROR(MOD($O104-$L104,1)-IF(AND($M104&lt;&gt;"",$N104&lt;&gt;""),MOD($N104-$M104,1),0),""))))</f>
        <v/>
      </c>
      <c r="Q104" s="42">
        <f>IF(OR($K104="",$P104=""),"",IFERROR($P104-$K104,""))</f>
        <v/>
      </c>
      <c r="R104" s="24">
        <f>IF($A104="","",IF(OR($B104="",$C104="",$E104="",$F104=""),"Incompleto",IF($F104="Não","Sem apuramento",IF(OR($G104="",$J104=""),"Falta previsto",IF(OR($L104="",$O104=""),"Falta efetivo",IF(OR(AND($H104&lt;&gt;"",$I104=""),AND($M104&lt;&gt;"",$N104="")),"Pausa incompleta",IF($Q104=0,"Conforme planeado",IF($Q104&gt;0,"Acima do previsto","Abaixo do previsto"))))))))</f>
        <v/>
      </c>
      <c r="S104" s="25" t="n"/>
      <c r="T104" s="26">
        <f>IF(OR($A104="",$B104="",$C104=""),"",TEXT($A104,"yyyymmdd")&amp;"|"&amp;$B104&amp;"|"&amp;$C104)</f>
        <v/>
      </c>
      <c r="U104" s="24">
        <f>IF($A104="","",IF(OR($B104="",$C104="",$E104="",$F104=""),"Preenchimento obrigatório em falta",IF(COUNTIFS($A$7:$A$106,$A104,$B$7:$B$106,$B104,$C$7:$C$106,$C104)&gt;1,"Duplicado: data, colaborador e turno",IF($F104="Sim",IF(OR($G104="",$J104=""),"Falta horário previsto",IF(OR($L104="",$O104=""),"Falta horário efetivo",IF(AND($H104&lt;&gt;"",$I104=""),"Pausa prevista incompleta",IF(AND($M104&lt;&gt;"",$N104=""),"Pausa efetiva incompleta",IF(AND($K104&lt;&gt;"",$K104&lt;=0),"Duração prevista não positiva",IF(AND($P104&lt;&gt;"",$P104&lt;=0),"Duração efetiva não positiva","")))))),IF(OR($G104&lt;&gt;"",$H104&lt;&gt;"",$I104&lt;&gt;"",$J104&lt;&gt;"",$L104&lt;&gt;"",$M104&lt;&gt;"",$N104&lt;&gt;"",$O104&lt;&gt;""),"Tempos introduzidos num registo sem apuramento","")))))</f>
        <v/>
      </c>
    </row>
    <row r="105">
      <c r="A105" s="35" t="n"/>
      <c r="B105" s="5" t="n"/>
      <c r="C105" s="21" t="n"/>
      <c r="D105" s="5" t="n"/>
      <c r="E105" s="5" t="n"/>
      <c r="F105" s="5" t="n"/>
      <c r="G105" s="41" t="n"/>
      <c r="H105" s="41" t="n"/>
      <c r="I105" s="41" t="n"/>
      <c r="J105" s="41" t="n"/>
      <c r="K105" s="42">
        <f>IF($A105="","",IF($F105&lt;&gt;"Sim","",IF(OR($G105="",$J105=""),"",IFERROR(MOD($J105-$G105,1)-IF(AND($H105&lt;&gt;"",$I105&lt;&gt;""),MOD($I105-$H105,1),0),""))))</f>
        <v/>
      </c>
      <c r="L105" s="41" t="n"/>
      <c r="M105" s="41" t="n"/>
      <c r="N105" s="41" t="n"/>
      <c r="O105" s="41" t="n"/>
      <c r="P105" s="42">
        <f>IF($A105="","",IF($F105&lt;&gt;"Sim","",IF(OR($L105="",$O105=""),"",IFERROR(MOD($O105-$L105,1)-IF(AND($M105&lt;&gt;"",$N105&lt;&gt;""),MOD($N105-$M105,1),0),""))))</f>
        <v/>
      </c>
      <c r="Q105" s="42">
        <f>IF(OR($K105="",$P105=""),"",IFERROR($P105-$K105,""))</f>
        <v/>
      </c>
      <c r="R105" s="24">
        <f>IF($A105="","",IF(OR($B105="",$C105="",$E105="",$F105=""),"Incompleto",IF($F105="Não","Sem apuramento",IF(OR($G105="",$J105=""),"Falta previsto",IF(OR($L105="",$O105=""),"Falta efetivo",IF(OR(AND($H105&lt;&gt;"",$I105=""),AND($M105&lt;&gt;"",$N105="")),"Pausa incompleta",IF($Q105=0,"Conforme planeado",IF($Q105&gt;0,"Acima do previsto","Abaixo do previsto"))))))))</f>
        <v/>
      </c>
      <c r="S105" s="25" t="n"/>
      <c r="T105" s="26">
        <f>IF(OR($A105="",$B105="",$C105=""),"",TEXT($A105,"yyyymmdd")&amp;"|"&amp;$B105&amp;"|"&amp;$C105)</f>
        <v/>
      </c>
      <c r="U105" s="24">
        <f>IF($A105="","",IF(OR($B105="",$C105="",$E105="",$F105=""),"Preenchimento obrigatório em falta",IF(COUNTIFS($A$7:$A$106,$A105,$B$7:$B$106,$B105,$C$7:$C$106,$C105)&gt;1,"Duplicado: data, colaborador e turno",IF($F105="Sim",IF(OR($G105="",$J105=""),"Falta horário previsto",IF(OR($L105="",$O105=""),"Falta horário efetivo",IF(AND($H105&lt;&gt;"",$I105=""),"Pausa prevista incompleta",IF(AND($M105&lt;&gt;"",$N105=""),"Pausa efetiva incompleta",IF(AND($K105&lt;&gt;"",$K105&lt;=0),"Duração prevista não positiva",IF(AND($P105&lt;&gt;"",$P105&lt;=0),"Duração efetiva não positiva","")))))),IF(OR($G105&lt;&gt;"",$H105&lt;&gt;"",$I105&lt;&gt;"",$J105&lt;&gt;"",$L105&lt;&gt;"",$M105&lt;&gt;"",$N105&lt;&gt;"",$O105&lt;&gt;""),"Tempos introduzidos num registo sem apuramento","")))))</f>
        <v/>
      </c>
    </row>
    <row r="106">
      <c r="A106" s="35" t="n"/>
      <c r="B106" s="5" t="n"/>
      <c r="C106" s="21" t="n"/>
      <c r="D106" s="5" t="n"/>
      <c r="E106" s="5" t="n"/>
      <c r="F106" s="5" t="n"/>
      <c r="G106" s="41" t="n"/>
      <c r="H106" s="41" t="n"/>
      <c r="I106" s="41" t="n"/>
      <c r="J106" s="41" t="n"/>
      <c r="K106" s="42">
        <f>IF($A106="","",IF($F106&lt;&gt;"Sim","",IF(OR($G106="",$J106=""),"",IFERROR(MOD($J106-$G106,1)-IF(AND($H106&lt;&gt;"",$I106&lt;&gt;""),MOD($I106-$H106,1),0),""))))</f>
        <v/>
      </c>
      <c r="L106" s="41" t="n"/>
      <c r="M106" s="41" t="n"/>
      <c r="N106" s="41" t="n"/>
      <c r="O106" s="41" t="n"/>
      <c r="P106" s="42">
        <f>IF($A106="","",IF($F106&lt;&gt;"Sim","",IF(OR($L106="",$O106=""),"",IFERROR(MOD($O106-$L106,1)-IF(AND($M106&lt;&gt;"",$N106&lt;&gt;""),MOD($N106-$M106,1),0),""))))</f>
        <v/>
      </c>
      <c r="Q106" s="42">
        <f>IF(OR($K106="",$P106=""),"",IFERROR($P106-$K106,""))</f>
        <v/>
      </c>
      <c r="R106" s="24">
        <f>IF($A106="","",IF(OR($B106="",$C106="",$E106="",$F106=""),"Incompleto",IF($F106="Não","Sem apuramento",IF(OR($G106="",$J106=""),"Falta previsto",IF(OR($L106="",$O106=""),"Falta efetivo",IF(OR(AND($H106&lt;&gt;"",$I106=""),AND($M106&lt;&gt;"",$N106="")),"Pausa incompleta",IF($Q106=0,"Conforme planeado",IF($Q106&gt;0,"Acima do previsto","Abaixo do previsto"))))))))</f>
        <v/>
      </c>
      <c r="S106" s="25" t="n"/>
      <c r="T106" s="26">
        <f>IF(OR($A106="",$B106="",$C106=""),"",TEXT($A106,"yyyymmdd")&amp;"|"&amp;$B106&amp;"|"&amp;$C106)</f>
        <v/>
      </c>
      <c r="U106" s="24">
        <f>IF($A106="","",IF(OR($B106="",$C106="",$E106="",$F106=""),"Preenchimento obrigatório em falta",IF(COUNTIFS($A$7:$A$106,$A106,$B$7:$B$106,$B106,$C$7:$C$106,$C106)&gt;1,"Duplicado: data, colaborador e turno",IF($F106="Sim",IF(OR($G106="",$J106=""),"Falta horário previsto",IF(OR($L106="",$O106=""),"Falta horário efetivo",IF(AND($H106&lt;&gt;"",$I106=""),"Pausa prevista incompleta",IF(AND($M106&lt;&gt;"",$N106=""),"Pausa efetiva incompleta",IF(AND($K106&lt;&gt;"",$K106&lt;=0),"Duração prevista não positiva",IF(AND($P106&lt;&gt;"",$P106&lt;=0),"Duração efetiva não positiva","")))))),IF(OR($G106&lt;&gt;"",$H106&lt;&gt;"",$I106&lt;&gt;"",$J106&lt;&gt;"",$L106&lt;&gt;"",$M106&lt;&gt;"",$N106&lt;&gt;"",$O106&lt;&gt;""),"Tempos introduzidos num registo sem apuramento","")))))</f>
        <v/>
      </c>
    </row>
  </sheetData>
  <mergeCells count="1">
    <mergeCell ref="A1:U1"/>
  </mergeCells>
  <conditionalFormatting sqref="A7:U106">
    <cfRule type="expression" priority="1" dxfId="1">
      <formula>$U7&lt;&gt;""</formula>
    </cfRule>
  </conditionalFormatting>
  <conditionalFormatting sqref="R7:R106">
    <cfRule type="expression" priority="2" dxfId="0">
      <formula>$R7="Conforme planeado"</formula>
    </cfRule>
    <cfRule type="expression" priority="3" dxfId="2">
      <formula>$R7="Acima do previsto"</formula>
    </cfRule>
    <cfRule type="expression" priority="4" dxfId="3">
      <formula>$R7="Abaixo do previsto"</formula>
    </cfRule>
  </conditionalFormatting>
  <conditionalFormatting sqref="G7:Q106">
    <cfRule type="expression" priority="5" dxfId="4">
      <formula>$F7="Não"</formula>
    </cfRule>
  </conditionalFormatting>
  <dataValidations count="9">
    <dataValidation sqref="A7:A106" showErrorMessage="1" showInputMessage="1" allowBlank="1" errorTitle="Data inválida" error="Introduza uma data válida." type="date" operator="between">
      <formula1>DATE(1900,1,1)</formula1>
      <formula2>DATE(9999,12,31)</formula2>
    </dataValidation>
    <dataValidation sqref="B7:B106" showErrorMessage="1" showInputMessage="1" allowBlank="1" errorTitle="Colaborador inválido" error="Seleccione um colaborador da lista." type="list">
      <formula1>='Parâmetros'!$D$4:$D$13</formula1>
    </dataValidation>
    <dataValidation sqref="C7:C106" showErrorMessage="1" showInputMessage="1" allowBlank="1" errorTitle="Turno inválido" error="Introduza o número do turno entre 1 e 9." type="whole" operator="between">
      <formula1>1</formula1>
      <formula2>9</formula2>
    </dataValidation>
    <dataValidation sqref="D7:D106" showErrorMessage="1" showInputMessage="1" allowBlank="1" errorTitle="Projeto inválido" error="Seleccione um projeto ou centro de custo da lista." type="list">
      <formula1>='Parâmetros'!$F$4:$F$13</formula1>
    </dataValidation>
    <dataValidation sqref="E7:E106" showErrorMessage="1" showInputMessage="1" allowBlank="1" errorTitle="Tipo de registo inválido" error="Seleccione um tipo de registo da lista." type="list">
      <formula1>='Parâmetros'!$J$4:$J$10</formula1>
    </dataValidation>
    <dataValidation sqref="F7:F106" showErrorMessage="1" showInputMessage="1" allowBlank="1" errorTitle="Indicação inválida" error="Seleccione “Sim” quando o registo deve entrar no apuramento de horas." type="list">
      <formula1>='Parâmetros'!$L$4:$L$5</formula1>
    </dataValidation>
    <dataValidation sqref="G7:J106" showErrorMessage="1" showInputMessage="1" allowBlank="1" errorTitle="Hora inválida" error="Introduza uma hora no formato hh:mm." type="time" operator="between">
      <formula1>0</formula1>
      <formula2>TIME(23,59,0)</formula2>
    </dataValidation>
    <dataValidation sqref="L7:O106" showErrorMessage="1" showInputMessage="1" allowBlank="1" errorTitle="Hora inválida" error="Introduza uma hora no formato hh:mm." type="time" operator="between">
      <formula1>0</formula1>
      <formula2>TIME(23,59,0)</formula2>
    </dataValidation>
    <dataValidation sqref="S7:S106" showErrorMessage="1" showInputMessage="1" allowBlank="1" errorTitle="Observações demasiado extensas" error="O campo de observações aceita até 500 caracteres." type="textLength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62" customWidth="1" min="3" max="3"/>
    <col width="27" customWidth="1" min="4" max="4"/>
    <col width="3" customWidth="1" min="5" max="5"/>
    <col width="27" customWidth="1" min="6" max="6"/>
    <col width="3" customWidth="1" min="7" max="7"/>
    <col width="27" customWidth="1" min="8" max="8"/>
    <col width="3" customWidth="1" min="9" max="9"/>
    <col width="20" customWidth="1" min="10" max="10"/>
    <col width="3" customWidth="1" min="11" max="11"/>
    <col width="18" customWidth="1" min="12" max="12"/>
    <col width="3" customWidth="1" min="13" max="13"/>
    <col width="3" customWidth="1" min="14" max="14"/>
  </cols>
  <sheetData>
    <row r="1" ht="28" customHeight="1">
      <c r="A1" s="1" t="inlineStr">
        <is>
          <t>Parâmetros e listas de validação</t>
        </is>
      </c>
    </row>
    <row r="2" ht="21" customHeight="1">
      <c r="A2" s="19" t="inlineStr">
        <is>
          <t>Altere apenas as células amarelas. Confirme internamente as opções utilizadas antes de iniciar o registo.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D3" s="20" t="inlineStr">
        <is>
          <t>Colaboradores para registo</t>
        </is>
      </c>
      <c r="F3" s="20" t="inlineStr">
        <is>
          <t>Projetos / centros de custo</t>
        </is>
      </c>
      <c r="H3" s="20" t="inlineStr">
        <is>
          <t>Colaboradores para painel</t>
        </is>
      </c>
      <c r="J3" s="20" t="inlineStr">
        <is>
          <t>Tipos de registo</t>
        </is>
      </c>
      <c r="L3" s="20" t="inlineStr">
        <is>
          <t>Conta para horas</t>
        </is>
      </c>
    </row>
    <row r="4">
      <c r="A4" s="12" t="inlineStr">
        <is>
          <t>Margem interna de alerta de saldo</t>
        </is>
      </c>
      <c r="B4" s="43" t="n">
        <v>0.01041666666666667</v>
      </c>
      <c r="C4" s="12" t="inlineStr">
        <is>
          <t>Duração acima da qual o painel assinala desvios entre horas previstas e efetivas. Não é um limite legal.</t>
        </is>
      </c>
      <c r="D4" s="28" t="inlineStr">
        <is>
          <t>Ana Martins</t>
        </is>
      </c>
      <c r="F4" s="28" t="inlineStr">
        <is>
          <t>Administração</t>
        </is>
      </c>
      <c r="H4" s="29" t="inlineStr">
        <is>
          <t>Todos</t>
        </is>
      </c>
      <c r="J4" s="28" t="inlineStr">
        <is>
          <t>Trabalho</t>
        </is>
      </c>
      <c r="L4" s="28" t="inlineStr">
        <is>
          <t>Sim</t>
        </is>
      </c>
    </row>
    <row r="5">
      <c r="D5" s="28" t="inlineStr">
        <is>
          <t>Bruno Lopes</t>
        </is>
      </c>
      <c r="F5" s="28" t="inlineStr">
        <is>
          <t>Cliente Atlântico</t>
        </is>
      </c>
      <c r="H5" s="29">
        <f>$D4</f>
        <v/>
      </c>
      <c r="J5" s="28" t="inlineStr">
        <is>
          <t>Formação</t>
        </is>
      </c>
      <c r="L5" s="28" t="inlineStr">
        <is>
          <t>Não</t>
        </is>
      </c>
    </row>
    <row r="6">
      <c r="D6" s="28" t="inlineStr">
        <is>
          <t>Carla Mendes</t>
        </is>
      </c>
      <c r="F6" s="28" t="inlineStr">
        <is>
          <t>Projeto Norte</t>
        </is>
      </c>
      <c r="H6" s="29">
        <f>$D5</f>
        <v/>
      </c>
      <c r="J6" s="28" t="inlineStr">
        <is>
          <t>Férias</t>
        </is>
      </c>
    </row>
    <row r="7">
      <c r="D7" s="28" t="inlineStr">
        <is>
          <t>Diogo Silva</t>
        </is>
      </c>
      <c r="F7" s="28" t="inlineStr">
        <is>
          <t>Projeto Centro</t>
        </is>
      </c>
      <c r="H7" s="29">
        <f>$D6</f>
        <v/>
      </c>
      <c r="J7" s="28" t="inlineStr">
        <is>
          <t>Feriado</t>
        </is>
      </c>
    </row>
    <row r="8">
      <c r="D8" s="28" t="inlineStr">
        <is>
          <t>Eva Santos</t>
        </is>
      </c>
      <c r="F8" s="28" t="inlineStr">
        <is>
          <t>Projeto Digital</t>
        </is>
      </c>
      <c r="H8" s="29">
        <f>$D7</f>
        <v/>
      </c>
      <c r="J8" s="28" t="inlineStr">
        <is>
          <t>Folga</t>
        </is>
      </c>
    </row>
    <row r="9">
      <c r="D9" s="28" t="inlineStr">
        <is>
          <t>Filipe Costa</t>
        </is>
      </c>
      <c r="F9" s="28" t="inlineStr">
        <is>
          <t>Operações</t>
        </is>
      </c>
      <c r="H9" s="29">
        <f>$D8</f>
        <v/>
      </c>
      <c r="J9" s="28" t="inlineStr">
        <is>
          <t>Ausência</t>
        </is>
      </c>
    </row>
    <row r="10">
      <c r="D10" s="28" t="inlineStr">
        <is>
          <t>Inês Ribeiro</t>
        </is>
      </c>
      <c r="F10" s="28" t="inlineStr">
        <is>
          <t>Comercial</t>
        </is>
      </c>
      <c r="H10" s="29">
        <f>$D9</f>
        <v/>
      </c>
      <c r="J10" s="28" t="inlineStr">
        <is>
          <t>Outro</t>
        </is>
      </c>
    </row>
    <row r="11">
      <c r="D11" s="28" t="inlineStr">
        <is>
          <t>João Ferreira</t>
        </is>
      </c>
      <c r="F11" s="28" t="inlineStr">
        <is>
          <t>Formação interna</t>
        </is>
      </c>
      <c r="H11" s="29">
        <f>$D10</f>
        <v/>
      </c>
    </row>
    <row r="12">
      <c r="D12" s="28" t="inlineStr">
        <is>
          <t>Marta Correia</t>
        </is>
      </c>
      <c r="F12" s="28" t="inlineStr">
        <is>
          <t>Contabilidade</t>
        </is>
      </c>
      <c r="H12" s="29">
        <f>$D11</f>
        <v/>
      </c>
    </row>
    <row r="13">
      <c r="D13" s="28" t="inlineStr">
        <is>
          <t>Pedro Almeida</t>
        </is>
      </c>
      <c r="F13" s="28" t="inlineStr">
        <is>
          <t>Geral</t>
        </is>
      </c>
      <c r="H13" s="29">
        <f>$D12</f>
        <v/>
      </c>
    </row>
    <row r="14">
      <c r="H14" s="29">
        <f>$D13</f>
        <v/>
      </c>
    </row>
    <row r="15">
      <c r="H15" s="29">
        <f>$D14</f>
        <v/>
      </c>
    </row>
    <row r="16">
      <c r="H16" s="29">
        <f>$D15</f>
        <v/>
      </c>
    </row>
    <row r="17">
      <c r="H17" s="29">
        <f>$D16</f>
        <v/>
      </c>
    </row>
    <row r="18">
      <c r="H18" s="29">
        <f>$D17</f>
        <v/>
      </c>
    </row>
    <row r="19">
      <c r="H19" s="29">
        <f>$D18</f>
        <v/>
      </c>
    </row>
    <row r="20">
      <c r="H20" s="29">
        <f>$D19</f>
        <v/>
      </c>
    </row>
    <row r="21">
      <c r="H21" s="29">
        <f>$D20</f>
        <v/>
      </c>
    </row>
    <row r="22">
      <c r="H22" s="29">
        <f>$D21</f>
        <v/>
      </c>
    </row>
    <row r="23">
      <c r="H23" s="29">
        <f>$D22</f>
        <v/>
      </c>
    </row>
    <row r="24">
      <c r="H24" s="29">
        <f>$D23</f>
        <v/>
      </c>
    </row>
    <row r="25">
      <c r="H25" s="29">
        <f>$D24</f>
        <v/>
      </c>
    </row>
    <row r="26">
      <c r="H26" s="29">
        <f>$D25</f>
        <v/>
      </c>
    </row>
    <row r="27">
      <c r="H27" s="29">
        <f>$D26</f>
        <v/>
      </c>
    </row>
    <row r="28">
      <c r="H28" s="29">
        <f>$D27</f>
        <v/>
      </c>
    </row>
    <row r="29">
      <c r="H29" s="29">
        <f>$D28</f>
        <v/>
      </c>
    </row>
    <row r="30">
      <c r="H30" s="29">
        <f>$D29</f>
        <v/>
      </c>
    </row>
    <row r="31">
      <c r="H31" s="29">
        <f>$D30</f>
        <v/>
      </c>
    </row>
    <row r="32">
      <c r="H32" s="29">
        <f>$D31</f>
        <v/>
      </c>
    </row>
    <row r="33">
      <c r="H33" s="29">
        <f>$D32</f>
        <v/>
      </c>
    </row>
    <row r="34">
      <c r="H34" s="29">
        <f>$D33</f>
        <v/>
      </c>
    </row>
    <row r="35">
      <c r="H35" s="29">
        <f>$D34</f>
        <v/>
      </c>
    </row>
    <row r="36">
      <c r="H36" s="29">
        <f>$D35</f>
        <v/>
      </c>
    </row>
    <row r="37">
      <c r="H37" s="29">
        <f>$D36</f>
        <v/>
      </c>
    </row>
    <row r="38">
      <c r="H38" s="29">
        <f>$D37</f>
        <v/>
      </c>
    </row>
    <row r="39">
      <c r="H39" s="29">
        <f>$D38</f>
        <v/>
      </c>
    </row>
    <row r="40">
      <c r="H40" s="29">
        <f>$D39</f>
        <v/>
      </c>
    </row>
    <row r="41">
      <c r="H41" s="29">
        <f>$D40</f>
        <v/>
      </c>
    </row>
    <row r="42">
      <c r="H42" s="29">
        <f>$D41</f>
        <v/>
      </c>
    </row>
    <row r="43">
      <c r="H43" s="29">
        <f>$D42</f>
        <v/>
      </c>
    </row>
    <row r="44">
      <c r="H44" s="29">
        <f>$D43</f>
        <v/>
      </c>
    </row>
    <row r="45">
      <c r="H45" s="29">
        <f>$D44</f>
        <v/>
      </c>
    </row>
    <row r="46">
      <c r="H46" s="29">
        <f>$D45</f>
        <v/>
      </c>
    </row>
    <row r="47">
      <c r="H47" s="29">
        <f>$D46</f>
        <v/>
      </c>
    </row>
    <row r="48">
      <c r="H48" s="29">
        <f>$D47</f>
        <v/>
      </c>
    </row>
    <row r="49">
      <c r="H49" s="29">
        <f>$D48</f>
        <v/>
      </c>
    </row>
    <row r="50">
      <c r="H50" s="29">
        <f>$D49</f>
        <v/>
      </c>
    </row>
    <row r="51">
      <c r="H51" s="29">
        <f>$D50</f>
        <v/>
      </c>
    </row>
    <row r="52">
      <c r="H52" s="29">
        <f>$D51</f>
        <v/>
      </c>
    </row>
    <row r="53">
      <c r="H53" s="29">
        <f>$D52</f>
        <v/>
      </c>
    </row>
    <row r="54">
      <c r="H54" s="29">
        <f>$D53</f>
        <v/>
      </c>
    </row>
    <row r="55">
      <c r="H55" s="29">
        <f>$D54</f>
        <v/>
      </c>
    </row>
    <row r="56">
      <c r="H56" s="29">
        <f>$D55</f>
        <v/>
      </c>
    </row>
    <row r="57">
      <c r="H57" s="29">
        <f>$D56</f>
        <v/>
      </c>
    </row>
    <row r="58">
      <c r="H58" s="29">
        <f>$D57</f>
        <v/>
      </c>
    </row>
    <row r="59">
      <c r="H59" s="29">
        <f>$D58</f>
        <v/>
      </c>
    </row>
    <row r="60">
      <c r="H60" s="29">
        <f>$D59</f>
        <v/>
      </c>
    </row>
    <row r="61">
      <c r="H61" s="29">
        <f>$D60</f>
        <v/>
      </c>
    </row>
    <row r="62">
      <c r="H62" s="29">
        <f>$D61</f>
        <v/>
      </c>
    </row>
    <row r="63">
      <c r="H63" s="29">
        <f>$D62</f>
        <v/>
      </c>
    </row>
    <row r="64">
      <c r="H64" s="29">
        <f>$D63</f>
        <v/>
      </c>
    </row>
    <row r="65">
      <c r="H65" s="29">
        <f>$D64</f>
        <v/>
      </c>
    </row>
    <row r="66">
      <c r="H66" s="29">
        <f>$D65</f>
        <v/>
      </c>
    </row>
    <row r="67">
      <c r="H67" s="29">
        <f>$D66</f>
        <v/>
      </c>
    </row>
    <row r="68">
      <c r="H68" s="29">
        <f>$D67</f>
        <v/>
      </c>
    </row>
    <row r="69">
      <c r="H69" s="29">
        <f>$D68</f>
        <v/>
      </c>
    </row>
    <row r="70">
      <c r="H70" s="29">
        <f>$D69</f>
        <v/>
      </c>
    </row>
    <row r="71">
      <c r="H71" s="29">
        <f>$D70</f>
        <v/>
      </c>
    </row>
    <row r="72">
      <c r="H72" s="29">
        <f>$D71</f>
        <v/>
      </c>
    </row>
    <row r="73">
      <c r="H73" s="29">
        <f>$D72</f>
        <v/>
      </c>
    </row>
    <row r="74">
      <c r="H74" s="29">
        <f>$D73</f>
        <v/>
      </c>
    </row>
    <row r="75">
      <c r="H75" s="29">
        <f>$D74</f>
        <v/>
      </c>
    </row>
    <row r="76">
      <c r="H76" s="29">
        <f>$D75</f>
        <v/>
      </c>
    </row>
    <row r="77">
      <c r="H77" s="29">
        <f>$D76</f>
        <v/>
      </c>
    </row>
    <row r="78">
      <c r="H78" s="29">
        <f>$D77</f>
        <v/>
      </c>
    </row>
    <row r="79">
      <c r="H79" s="29">
        <f>$D78</f>
        <v/>
      </c>
    </row>
    <row r="80">
      <c r="H80" s="29">
        <f>$D79</f>
        <v/>
      </c>
    </row>
    <row r="81">
      <c r="H81" s="29">
        <f>$D80</f>
        <v/>
      </c>
    </row>
    <row r="82">
      <c r="H82" s="29">
        <f>$D81</f>
        <v/>
      </c>
    </row>
    <row r="83">
      <c r="H83" s="29">
        <f>$D82</f>
        <v/>
      </c>
    </row>
    <row r="84">
      <c r="H84" s="29">
        <f>$D83</f>
        <v/>
      </c>
    </row>
    <row r="85">
      <c r="H85" s="29">
        <f>$D84</f>
        <v/>
      </c>
    </row>
    <row r="86">
      <c r="H86" s="29">
        <f>$D85</f>
        <v/>
      </c>
    </row>
    <row r="87">
      <c r="H87" s="29">
        <f>$D86</f>
        <v/>
      </c>
    </row>
    <row r="88">
      <c r="H88" s="29">
        <f>$D87</f>
        <v/>
      </c>
    </row>
    <row r="89">
      <c r="H89" s="29">
        <f>$D88</f>
        <v/>
      </c>
    </row>
    <row r="90">
      <c r="H90" s="29">
        <f>$D89</f>
        <v/>
      </c>
    </row>
    <row r="91">
      <c r="H91" s="29">
        <f>$D90</f>
        <v/>
      </c>
    </row>
    <row r="92">
      <c r="H92" s="29">
        <f>$D91</f>
        <v/>
      </c>
    </row>
    <row r="93">
      <c r="H93" s="29">
        <f>$D92</f>
        <v/>
      </c>
    </row>
    <row r="94">
      <c r="H94" s="29">
        <f>$D93</f>
        <v/>
      </c>
    </row>
    <row r="95">
      <c r="H95" s="29">
        <f>$D94</f>
        <v/>
      </c>
    </row>
    <row r="96">
      <c r="H96" s="29">
        <f>$D95</f>
        <v/>
      </c>
    </row>
    <row r="97">
      <c r="H97" s="29">
        <f>$D96</f>
        <v/>
      </c>
    </row>
    <row r="98">
      <c r="H98" s="29">
        <f>$D97</f>
        <v/>
      </c>
    </row>
    <row r="99">
      <c r="H99" s="29">
        <f>$D98</f>
        <v/>
      </c>
    </row>
    <row r="100">
      <c r="H100" s="29">
        <f>$D99</f>
        <v/>
      </c>
    </row>
    <row r="101">
      <c r="H101" s="29">
        <f>$D100</f>
        <v/>
      </c>
    </row>
  </sheetData>
  <mergeCells count="1">
    <mergeCell ref="A1:N1"/>
  </mergeCells>
  <dataValidations count="1">
    <dataValidation sqref="B4" showErrorMessage="1" showInputMessage="1" allowBlank="0" errorTitle="Margem inválida" error="Introduza uma duração entre 00:00 e 23:59." type="time" operator="between">
      <formula1>0</formula1>
      <formula2>TIME(23,59,0)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selection activeCell="A1" sqref="A1"/>
    </sheetView>
  </sheetViews>
  <sheetFormatPr baseColWidth="8" defaultRowHeight="15"/>
  <cols>
    <col width="49" customWidth="1" min="1" max="1"/>
    <col width="76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Instruções de utilização</t>
        </is>
      </c>
    </row>
    <row r="3">
      <c r="A3" s="30" t="inlineStr">
        <is>
          <t>1 — Antes de começar</t>
        </is>
      </c>
      <c r="B3" s="31" t="n"/>
      <c r="C3" s="31" t="n"/>
      <c r="D3" s="31" t="n"/>
      <c r="E3" s="31" t="n"/>
      <c r="F3" s="31" t="n"/>
      <c r="G3" s="31" t="n"/>
      <c r="H3" s="31" t="n"/>
    </row>
    <row r="4" ht="30" customHeight="1">
      <c r="A4" s="32" t="inlineStr">
        <is>
          <t>1. Actualize, se necessário, as listas de colaboradores, projetos e tipos de registo na folha «Parâmetros».</t>
        </is>
      </c>
    </row>
    <row r="5" ht="30" customHeight="1">
      <c r="A5" s="32" t="inlineStr">
        <is>
          <t>2. No «Painel», escolha o primeiro dia do mês pretendido e o colaborador a analisar.</t>
        </is>
      </c>
    </row>
    <row r="6" ht="30" customHeight="1">
      <c r="A6" s="32" t="inlineStr">
        <is>
          <t>3. Utilize «Todos» para obter o resumo agregado dos registos existentes para o mês seleccionado.</t>
        </is>
      </c>
    </row>
    <row r="7" ht="30" customHeight="1">
      <c r="A7" s="32" t="inlineStr">
        <is>
          <t>4. Não altere as células cinzentas, pois contêm fórmulas de cálculo e controlo.</t>
        </is>
      </c>
    </row>
    <row r="9">
      <c r="A9" s="30" t="inlineStr">
        <is>
          <t>2 — Como preencher o registo</t>
        </is>
      </c>
      <c r="B9" s="31" t="n"/>
      <c r="C9" s="31" t="n"/>
      <c r="D9" s="31" t="n"/>
      <c r="E9" s="31" t="n"/>
      <c r="F9" s="31" t="n"/>
      <c r="G9" s="31" t="n"/>
      <c r="H9" s="31" t="n"/>
    </row>
    <row r="10" ht="30" customHeight="1">
      <c r="A10" s="32" t="inlineStr">
        <is>
          <t>1. Introduza uma linha por data, colaborador e turno.</t>
        </is>
      </c>
    </row>
    <row r="11" ht="30" customHeight="1">
      <c r="A11" s="32" t="inlineStr">
        <is>
          <t>2. Utilize o campo «N.º de turno» para distinguir mais do que um turno do mesmo colaborador na mesma data.</t>
        </is>
      </c>
    </row>
    <row r="12" ht="30" customHeight="1">
      <c r="A12" s="32" t="inlineStr">
        <is>
          <t>3. Preencha as horas no formato hh:mm.</t>
        </is>
      </c>
    </row>
    <row r="13" ht="30" customHeight="1">
      <c r="A13" s="32" t="inlineStr">
        <is>
          <t>4. Para um turno que termine no dia seguinte, introduza a data em que o turno se inicia. O cálculo de duração considera a passagem de dia.</t>
        </is>
      </c>
    </row>
    <row r="14" ht="30" customHeight="1">
      <c r="A14" s="32" t="inlineStr">
        <is>
          <t>5. Seleccione «Sim» em «Conta para horas» apenas quando pretende que a linha entre no apuramento de horas do ficheiro.</t>
        </is>
      </c>
    </row>
    <row r="15" ht="45" customHeight="1">
      <c r="A15" s="32" t="inlineStr">
        <is>
          <t>6. Para registos classificados como férias, feriado, folga, ausência ou outro, a decisão de seleccionar «Sim» ou «Não» deve seguir a regra interna aplicável à entidade.</t>
        </is>
      </c>
    </row>
    <row r="17">
      <c r="A17" s="30" t="inlineStr">
        <is>
          <t>3 — Leitura dos cálculos</t>
        </is>
      </c>
      <c r="B17" s="31" t="n"/>
      <c r="C17" s="31" t="n"/>
      <c r="D17" s="31" t="n"/>
      <c r="E17" s="31" t="n"/>
      <c r="F17" s="31" t="n"/>
      <c r="G17" s="31" t="n"/>
      <c r="H17" s="31" t="n"/>
    </row>
    <row r="18" ht="30" customHeight="1">
      <c r="A18" s="32" t="inlineStr">
        <is>
          <t>• «Horas previstas» resulta do horário previsto menos a pausa prevista, quando a pausa está completa.</t>
        </is>
      </c>
    </row>
    <row r="19" ht="30" customHeight="1">
      <c r="A19" s="32" t="inlineStr">
        <is>
          <t>• «Horas efetivas» resulta do horário efetivo menos a pausa efetiva, quando a pausa está completa.</t>
        </is>
      </c>
    </row>
    <row r="20" ht="30" customHeight="1">
      <c r="A20" s="32" t="inlineStr">
        <is>
          <t>• «Saldo» corresponde à diferença entre horas efetivas e horas previstas.</t>
        </is>
      </c>
    </row>
    <row r="21" ht="30" customHeight="1">
      <c r="A21" s="32" t="inlineStr">
        <is>
          <t>• Valores positivos indicam mais horas efetivas do que previstas.</t>
        </is>
      </c>
    </row>
    <row r="22" ht="30" customHeight="1">
      <c r="A22" s="32" t="inlineStr">
        <is>
          <t>• Valores negativos indicam menos horas efetivas do que previstas.</t>
        </is>
      </c>
    </row>
    <row r="23" ht="30" customHeight="1">
      <c r="A23" s="32" t="inlineStr">
        <is>
          <t>• «Conforme planeado» significa apenas que o saldo calculado é zero.</t>
        </is>
      </c>
    </row>
    <row r="25">
      <c r="A25" s="30" t="inlineStr">
        <is>
          <t>4 — Alertas e controlo</t>
        </is>
      </c>
      <c r="B25" s="31" t="n"/>
      <c r="C25" s="31" t="n"/>
      <c r="D25" s="31" t="n"/>
      <c r="E25" s="31" t="n"/>
      <c r="F25" s="31" t="n"/>
      <c r="G25" s="31" t="n"/>
      <c r="H25" s="31" t="n"/>
    </row>
    <row r="26">
      <c r="A26" s="6" t="inlineStr">
        <is>
          <t>Estado / alerta</t>
        </is>
      </c>
      <c r="B26" s="6" t="inlineStr">
        <is>
          <t>Significado operacional</t>
        </is>
      </c>
    </row>
    <row r="27">
      <c r="A27" s="12" t="inlineStr">
        <is>
          <t>Preenchimento obrigatório em falta</t>
        </is>
      </c>
      <c r="B27" s="12" t="inlineStr">
        <is>
          <t>Faltam data, colaborador, turno, tipo de registo ou indicação de apuramento.</t>
        </is>
      </c>
    </row>
    <row r="28">
      <c r="A28" s="15" t="inlineStr">
        <is>
          <t>Duplicado: data, colaborador e turno</t>
        </is>
      </c>
      <c r="B28" s="15" t="inlineStr">
        <is>
          <t>Existe mais do que uma linha com a mesma combinação de data, colaborador e número de turno.</t>
        </is>
      </c>
    </row>
    <row r="29">
      <c r="A29" s="12" t="inlineStr">
        <is>
          <t>Falta horário previsto</t>
        </is>
      </c>
      <c r="B29" s="12" t="inlineStr">
        <is>
          <t>O registo conta para horas, mas faltam entrada ou saída previstas.</t>
        </is>
      </c>
    </row>
    <row r="30">
      <c r="A30" s="15" t="inlineStr">
        <is>
          <t>Falta horário efetivo</t>
        </is>
      </c>
      <c r="B30" s="15" t="inlineStr">
        <is>
          <t>O registo conta para horas, mas faltam entrada ou saída efetivas.</t>
        </is>
      </c>
    </row>
    <row r="31">
      <c r="A31" s="12" t="inlineStr">
        <is>
          <t>Pausa prevista incompleta</t>
        </is>
      </c>
      <c r="B31" s="12" t="inlineStr">
        <is>
          <t>Foi introduzida apenas uma das horas da pausa prevista.</t>
        </is>
      </c>
    </row>
    <row r="32">
      <c r="A32" s="15" t="inlineStr">
        <is>
          <t>Pausa efetiva incompleta</t>
        </is>
      </c>
      <c r="B32" s="15" t="inlineStr">
        <is>
          <t>Foi introduzida apenas uma das horas da pausa efetiva.</t>
        </is>
      </c>
    </row>
    <row r="33">
      <c r="A33" s="12" t="inlineStr">
        <is>
          <t>Duração prevista não positiva</t>
        </is>
      </c>
      <c r="B33" s="12" t="inlineStr">
        <is>
          <t>O cálculo do horário previsto resultou em zero ou valor negativo.</t>
        </is>
      </c>
    </row>
    <row r="34">
      <c r="A34" s="15" t="inlineStr">
        <is>
          <t>Duração efetiva não positiva</t>
        </is>
      </c>
      <c r="B34" s="15" t="inlineStr">
        <is>
          <t>O cálculo do horário efetivo resultou em zero ou valor negativo.</t>
        </is>
      </c>
    </row>
    <row r="35">
      <c r="A35" s="12" t="inlineStr">
        <is>
          <t>Tempos introduzidos num registo sem apuramento</t>
        </is>
      </c>
      <c r="B35" s="12" t="inlineStr">
        <is>
          <t>Existem horas introduzidas numa linha marcada com «Não» em «Conta para horas».</t>
        </is>
      </c>
    </row>
    <row r="37" ht="30" customHeight="1">
      <c r="A37" s="32" t="inlineStr">
        <is>
          <t>Antes de utilizar totais para controlo interno, confirme que a área «Controlo final dos totais» no «Painel» apresenta «OK».</t>
        </is>
      </c>
    </row>
    <row r="39">
      <c r="A39" s="30" t="inlineStr">
        <is>
          <t>5 — Limites do ficheiro</t>
        </is>
      </c>
      <c r="B39" s="31" t="n"/>
      <c r="C39" s="31" t="n"/>
      <c r="D39" s="31" t="n"/>
      <c r="E39" s="31" t="n"/>
      <c r="F39" s="31" t="n"/>
      <c r="G39" s="31" t="n"/>
      <c r="H39" s="31" t="n"/>
    </row>
    <row r="40" ht="70" customHeight="1">
      <c r="A40" s="33" t="inlineStr">
        <is>
          <t>Este ficheiro é um instrumento de registo e apuramento interno de horários. Não substitui a verificação das regras aplicáveis em matéria de horário de trabalho, tempos de descanso, remuneração, IRS, Segurança Social, subsídios, duodécimos ou outras obrigações. As opções de classificação e de apuramento devem ser confirmadas pela entidade responsável junto das fontes oficiais ou do seu apoio especializado.</t>
        </is>
      </c>
      <c r="B40" s="34" t="n"/>
      <c r="C40" s="34" t="n"/>
      <c r="D40" s="34" t="n"/>
      <c r="E40" s="34" t="n"/>
      <c r="F40" s="34" t="n"/>
      <c r="G40" s="34" t="n"/>
      <c r="H40" s="34" t="n"/>
    </row>
    <row r="43">
      <c r="A43" s="30" t="inlineStr">
        <is>
          <t>6 — Protecção e confidencialidade</t>
        </is>
      </c>
      <c r="B43" s="31" t="n"/>
      <c r="C43" s="31" t="n"/>
      <c r="D43" s="31" t="n"/>
      <c r="E43" s="31" t="n"/>
      <c r="F43" s="31" t="n"/>
      <c r="G43" s="31" t="n"/>
      <c r="H43" s="31" t="n"/>
    </row>
    <row r="44" ht="30" customHeight="1">
      <c r="A44" s="32" t="inlineStr">
        <is>
          <t>• As fórmulas estão protegidas para reduzir alterações acidentais.</t>
        </is>
      </c>
    </row>
    <row r="45" ht="30" customHeight="1">
      <c r="A45" s="32" t="inlineStr">
        <is>
          <t>• As células amarelas destinam-se ao preenchimento e à configuração.</t>
        </is>
      </c>
    </row>
    <row r="46" ht="30" customHeight="1">
      <c r="A46" s="32" t="inlineStr">
        <is>
          <t>• O ficheiro pode conter dados de colaboradores; deve ser guardado e partilhado apenas de acordo com os procedimentos internos aplicáveis.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2026-09-02T15:43:47Z</dcterms:created>
  <dcterms:modified xmlns:dcterms="http://purl.org/dc/terms/" xmlns:xsi="http://www.w3.org/2001/XMLSchema-instance" xsi:type="dcterms:W3CDTF">2026-09-02T15:43:47Z</dcterms:modified>
</cp:coreProperties>
</file>