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Registo de regularizações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1" hidden="1">'Registo de regularizações'!$A$7:$AB$107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[$€-pt-PT];[Red]-#,##0.00 [$€-pt-PT];–"/>
    <numFmt numFmtId="165" formatCode="d/m/Y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F2937"/>
      <sz val="10"/>
    </font>
    <font>
      <name val="Calibri"/>
      <b val="1"/>
      <color rgb="00FFFFFF"/>
      <sz val="11"/>
    </font>
    <font>
      <name val="Calibri"/>
      <b val="1"/>
      <color rgb="001F2937"/>
      <sz val="15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color rgb="000563C1"/>
      <sz val="10"/>
      <u val="single"/>
    </font>
  </fonts>
  <fills count="9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146B4A"/>
      </patternFill>
    </fill>
    <fill>
      <patternFill patternType="solid">
        <fgColor rgb="004B5563"/>
      </patternFill>
    </fill>
    <fill>
      <patternFill patternType="solid">
        <fgColor rgb="00FFFFFF"/>
      </patternFill>
    </fill>
    <fill>
      <patternFill patternType="solid">
        <fgColor rgb="00E7E6E6"/>
      </patternFill>
    </fill>
    <fill>
      <patternFill patternType="solid">
        <fgColor rgb="00F5F0E6"/>
      </patternFill>
    </fill>
    <fill>
      <patternFill patternType="solid">
        <fgColor rgb="00FFF3D6"/>
      </patternFill>
    </fill>
  </fills>
  <borders count="2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4" fontId="2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6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0" fontId="0" fillId="7" borderId="1" pivotButton="0" quotePrefix="0" xfId="0"/>
    <xf numFmtId="0" fontId="0" fillId="6" borderId="1" applyAlignment="1" pivotButton="0" quotePrefix="0" xfId="0">
      <alignment horizontal="center" vertical="center" wrapText="1"/>
    </xf>
    <xf numFmtId="164" fontId="0" fillId="6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top" wrapText="1"/>
    </xf>
    <xf numFmtId="49" fontId="0" fillId="8" borderId="1" applyAlignment="1" applyProtection="1" pivotButton="0" quotePrefix="0" xfId="0">
      <alignment horizontal="left" vertical="center" wrapText="1"/>
      <protection locked="0" hidden="0"/>
    </xf>
    <xf numFmtId="0" fontId="0" fillId="8" borderId="1" applyAlignment="1" applyProtection="1" pivotButton="0" quotePrefix="0" xfId="0">
      <alignment horizontal="left" vertical="center" wrapText="1"/>
      <protection locked="0" hidden="0"/>
    </xf>
    <xf numFmtId="165" fontId="0" fillId="8" borderId="1" applyAlignment="1" applyProtection="1" pivotButton="0" quotePrefix="0" xfId="0">
      <alignment horizontal="left" vertical="center" wrapText="1"/>
      <protection locked="0" hidden="0"/>
    </xf>
    <xf numFmtId="0" fontId="0" fillId="8" borderId="1" applyAlignment="1" applyProtection="1" pivotButton="0" quotePrefix="0" xfId="0">
      <alignment horizontal="left" vertical="top" wrapText="1"/>
      <protection locked="0" hidden="0"/>
    </xf>
    <xf numFmtId="164" fontId="0" fillId="8" borderId="1" applyAlignment="1" applyProtection="1" pivotButton="0" quotePrefix="0" xfId="0">
      <alignment horizontal="left" vertical="center" wrapText="1"/>
      <protection locked="0" hidden="0"/>
    </xf>
    <xf numFmtId="164" fontId="0" fillId="6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left" vertical="top" wrapText="1"/>
    </xf>
    <xf numFmtId="0" fontId="0" fillId="6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164" fontId="6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49" fontId="0" fillId="8" borderId="1" applyAlignment="1" applyProtection="1" pivotButton="0" quotePrefix="0" xfId="0">
      <alignment horizontal="left" vertical="top" wrapText="1"/>
      <protection locked="0" hidden="0"/>
    </xf>
    <xf numFmtId="0" fontId="5" fillId="8" borderId="1" applyAlignment="1" applyProtection="1" pivotButton="0" quotePrefix="0" xfId="0">
      <alignment horizontal="left" vertical="center" wrapText="1"/>
      <protection locked="0" hidden="0"/>
    </xf>
    <xf numFmtId="165" fontId="0" fillId="8" borderId="1" applyAlignment="1" applyProtection="1" pivotButton="0" quotePrefix="0" xfId="0">
      <alignment horizontal="left" vertical="top" wrapText="1"/>
      <protection locked="0" hidden="0"/>
    </xf>
    <xf numFmtId="0" fontId="5" fillId="6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5">
    <dxf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E7E6E6"/>
        </patternFill>
      </fill>
    </dxf>
    <dxf>
      <fill>
        <patternFill patternType="solid">
          <fgColor rgb="00FCE8B2"/>
        </patternFill>
      </fill>
    </dxf>
    <dxf>
      <font>
        <name val="Calibri"/>
        <b val="1"/>
        <color rgb="009C2F1B"/>
        <sz val="10"/>
      </font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Impacto de IVA por sentido declarado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'Painel'!B18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'Painel'!$A$19:$A$20</f>
            </numRef>
          </cat>
          <val>
            <numRef>
              <f>'Painel'!$B$19:$B$20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Sentido declarado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numFmt formatCode="#,##0.00 [$€-pt-PT];[Red]-#,##0.00 [$€-pt-PT];–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Estado da prova registada</a:t>
            </a:r>
          </a:p>
        </rich>
      </tx>
    </title>
    <plotArea>
      <pieChart>
        <varyColors val="1"/>
        <ser>
          <idx val="0"/>
          <order val="0"/>
          <tx>
            <strRef>
              <f>'Painel'!F18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75B39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46B4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A6A6A6"/>
              </a:solidFill>
              <a:ln xmlns:a="http://schemas.openxmlformats.org/drawingml/2006/main">
                <a:prstDash val="solid"/>
              </a:ln>
            </spPr>
          </dPt>
          <cat>
            <numRef>
              <f>'Painel'!$E$19:$E$22</f>
            </numRef>
          </cat>
          <val>
            <numRef>
              <f>'Painel'!$F$19:$F$22</f>
            </numRef>
          </val>
        </ser>
        <dLbls>
          <showCatName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Portugal em Excel</author>
  </authors>
  <commentList>
    <comment ref="AA108" authorId="0" shapeId="0">
      <text>
        <t>Inclui todos os alertas, incluindo registos anulados. Consulte o Painel para alertas ativos.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54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22</row>
      <rowOff>0</rowOff>
    </from>
    <ext cx="540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vat_adjustments_table" displayName="vat_adjustments_table" ref="A7:AB107" headerRowCount="1">
  <autoFilter ref="A7:AB107"/>
  <tableColumns count="28">
    <tableColumn id="1" name="Referência interna"/>
    <tableColumn id="2" name="Estado do registo"/>
    <tableColumn id="3" name="Data da regularização"/>
    <tableColumn id="4" name="Data de referência do período de IVA"/>
    <tableColumn id="5" name="Tipo de documento original"/>
    <tableColumn id="6" name="Número do documento original"/>
    <tableColumn id="7" name="Data do documento original"/>
    <tableColumn id="8" name="Contraparte"/>
    <tableColumn id="9" name="NIF/identificador da contraparte"/>
    <tableColumn id="10" name="Tipo de documento retificativo"/>
    <tableColumn id="11" name="Número do documento retificativo"/>
    <tableColumn id="12" name="Data do documento retificativo"/>
    <tableColumn id="13" name="Categoria do motivo"/>
    <tableColumn id="14" name="Descrição do motivo"/>
    <tableColumn id="15" name="Sentido declarado"/>
    <tableColumn id="16" name="Base corrigida (€), com sinal"/>
    <tableColumn id="17" name="IVA corrigido (€), sem sinal"/>
    <tableColumn id="18" name="Impacto de IVA assinado (€)"/>
    <tableColumn id="19" name="Prova necessária? (decisão manual)"/>
    <tableColumn id="20" name="Forma de prova/controlada"/>
    <tableColumn id="21" name="Estado da prova"/>
    <tableColumn id="22" name="Referência/localização da prova"/>
    <tableColumn id="23" name="Estado da comunicação do documento retificativo"/>
    <tableColumn id="24" name="Referência da comunicação"/>
    <tableColumn id="25" name="Confirmação do período de IVA"/>
    <tableColumn id="26" name="Observações"/>
    <tableColumn id="27" name="Alerta de controlo"/>
    <tableColumn id="28" name="Referência duplicada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hyperlink" Target="https://info.portaldasfinancas.gov.pt/pt/informacao_fiscal/codigos_tributarios/civa_rep/Pages/iva78.aspx" TargetMode="External" Id="rId1"/><Relationship Type="http://schemas.openxmlformats.org/officeDocument/2006/relationships/hyperlink" Target="https://info.portaldasfinancas.gov.pt/pt/faturas/Pages/faqs-00978.aspx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26" customWidth="1" min="3" max="3"/>
    <col width="18" customWidth="1" min="4" max="4"/>
    <col width="30" customWidth="1" min="5" max="5"/>
    <col width="18" customWidth="1" min="6" max="6"/>
    <col width="28" customWidth="1" min="7" max="7"/>
    <col width="20" customWidth="1" min="8" max="8"/>
  </cols>
  <sheetData>
    <row r="1" ht="28" customHeight="1">
      <c r="A1" s="1" t="inlineStr">
        <is>
          <t>Painel de regularizações de IVA</t>
        </is>
      </c>
    </row>
    <row r="2" ht="30" customHeight="1">
      <c r="A2" s="2" t="inlineStr">
        <is>
          <t>Acompanhamento interno de correções, documentos retificativos, prova e imputação ao período de IVA</t>
        </is>
      </c>
    </row>
    <row r="3"/>
    <row r="4" ht="25" customHeight="1">
      <c r="A4" s="3" t="inlineStr">
        <is>
          <t>Registos ativos</t>
        </is>
      </c>
      <c r="B4" s="3" t="n"/>
      <c r="C4" s="4" t="inlineStr">
        <is>
          <t>IVA a favor do Estado</t>
        </is>
      </c>
      <c r="D4" s="4" t="n"/>
      <c r="E4" s="4" t="inlineStr">
        <is>
          <t>IVA a favor do sujeito passivo</t>
        </is>
      </c>
      <c r="F4" s="4" t="n"/>
      <c r="G4" s="3" t="inlineStr">
        <is>
          <t>Saldo líquido indicativo</t>
        </is>
      </c>
      <c r="H4" s="3" t="n"/>
    </row>
    <row r="5" ht="25" customHeight="1">
      <c r="A5" s="5">
        <f>IFERROR(COUNTIFS('Registo de regularizações'!$A$8:$A$107,"&lt;&gt;",'Registo de regularizações'!$B$8:$B$107,"&lt;&gt;Anulado"),0)</f>
        <v/>
      </c>
      <c r="B5" s="5" t="n"/>
      <c r="C5" s="6">
        <f>IFERROR(SUMIFS('Registo de regularizações'!$R$8:$R$107,'Registo de regularizações'!$B$8:$B$107,"&lt;&gt;Anulado",'Registo de regularizações'!$O$8:$O$107,"A favor do Estado"),0)</f>
        <v/>
      </c>
      <c r="D5" s="5" t="n"/>
      <c r="E5" s="6">
        <f>IFERROR(ABS(SUMIFS('Registo de regularizações'!$R$8:$R$107,'Registo de regularizações'!$B$8:$B$107,"&lt;&gt;Anulado",'Registo de regularizações'!$O$8:$O$107,"A favor do sujeito passivo")),0)</f>
        <v/>
      </c>
      <c r="F5" s="5" t="n"/>
      <c r="G5" s="6">
        <f>IFERROR(SUMIFS('Registo de regularizações'!$R$8:$R$107,'Registo de regularizações'!$B$8:$B$107,"&lt;&gt;Anulado"),0)</f>
        <v/>
      </c>
      <c r="H5" s="5" t="n"/>
    </row>
    <row r="6"/>
    <row r="7" ht="25" customHeight="1">
      <c r="A7" s="7" t="inlineStr">
        <is>
          <t>Alertas ativos</t>
        </is>
      </c>
      <c r="B7" s="7" t="n"/>
      <c r="C7" s="7" t="inlineStr">
        <is>
          <t>Prova pendente ou incompleta</t>
        </is>
      </c>
      <c r="D7" s="7" t="n"/>
      <c r="E7" s="7" t="inlineStr">
        <is>
          <t>Comunicação por confirmar</t>
        </is>
      </c>
      <c r="F7" s="7" t="n"/>
      <c r="G7" s="7" t="inlineStr">
        <is>
          <t>Referências duplicadas</t>
        </is>
      </c>
      <c r="H7" s="7" t="n"/>
    </row>
    <row r="8" ht="25" customHeight="1">
      <c r="A8" s="5">
        <f>IFERROR(COUNTIFS('Registo de regularizações'!$A$8:$A$107,"&lt;&gt;",'Registo de regularizações'!$B$8:$B$107,"&lt;&gt;Anulado",'Registo de regularizações'!$AA$8:$AA$107,"&lt;&gt;OK"),0)</f>
        <v/>
      </c>
      <c r="B8" s="5" t="n"/>
      <c r="C8" s="5">
        <f>IFERROR(COUNTIFS('Registo de regularizações'!$A$8:$A$107,"&lt;&gt;",'Registo de regularizações'!$B$8:$B$107,"&lt;&gt;Anulado",'Registo de regularizações'!$S$8:$S$107,"Sim",'Registo de regularizações'!$U$8:$U$107,"&lt;&gt;Disponível"),0)</f>
        <v/>
      </c>
      <c r="D8" s="5" t="n"/>
      <c r="E8" s="5">
        <f>IFERROR(COUNTIFS('Registo de regularizações'!$A$8:$A$107,"&lt;&gt;",'Registo de regularizações'!$B$8:$B$107,"&lt;&gt;Anulado",'Registo de regularizações'!$W$8:$W$107,"Pendente")+COUNTIFS('Registo de regularizações'!$A$8:$A$107,"&lt;&gt;",'Registo de regularizações'!$B$8:$B$107,"&lt;&gt;Anulado",'Registo de regularizações'!$W$8:$W$107,"A confirmar"),0)</f>
        <v/>
      </c>
      <c r="F8" s="5" t="n"/>
      <c r="G8" s="5">
        <f>IFERROR(COUNTIFS('Registo de regularizações'!$A$8:$A$107,"&lt;&gt;",'Registo de regularizações'!$B$8:$B$107,"&lt;&gt;Anulado",'Registo de regularizações'!$AB$8:$AB$107,"Duplicada"),0)</f>
        <v/>
      </c>
      <c r="H8" s="5" t="n"/>
    </row>
    <row r="9"/>
    <row r="10"/>
    <row r="11">
      <c r="A11" s="3" t="inlineStr">
        <is>
          <t>Controlo final dos totais</t>
        </is>
      </c>
      <c r="B11" s="3" t="n"/>
      <c r="C11" s="3" t="n"/>
      <c r="D11" s="3" t="n"/>
      <c r="E11" s="3" t="n"/>
      <c r="F11" s="3" t="n"/>
      <c r="G11" s="3" t="n"/>
      <c r="H11" s="3" t="n"/>
    </row>
    <row r="12">
      <c r="A12" s="8">
        <f>IFERROR(SUMIFS('Registo de regularizações'!$R$8:$R$107,'Registo de regularizações'!$B$8:$B$107,"&lt;&gt;Anulado"),0)</f>
        <v/>
      </c>
      <c r="B12" s="9" t="inlineStr">
        <is>
          <t>Impacto líquido do registo</t>
        </is>
      </c>
      <c r="C12" s="10" t="n"/>
      <c r="D12" s="10" t="n"/>
      <c r="E12" s="8">
        <f>IFERROR(H5-D5+F5,0)</f>
        <v/>
      </c>
      <c r="F12" s="9" t="inlineStr">
        <is>
          <t>Diferença de controlo</t>
        </is>
      </c>
      <c r="G12" s="10" t="n"/>
      <c r="H12" s="8" t="n">
        <v>0</v>
      </c>
    </row>
    <row r="13"/>
    <row r="14">
      <c r="A14" s="11">
        <f>IFERROR(COUNTIFS('Registo de regularizações'!$A$8:$A$107,"&lt;&gt;",'Registo de regularizações'!$B$8:$B$107,"&lt;&gt;Anulado",'Registo de regularizações'!$F$8:$F$107,""),0)</f>
        <v/>
      </c>
      <c r="B14" s="9" t="inlineStr">
        <is>
          <t>Registos ativos sem documento original identificado</t>
        </is>
      </c>
      <c r="C14" s="10" t="n"/>
      <c r="D14" s="10" t="n"/>
      <c r="E14" s="11">
        <f>IFERROR(COUNTIFS('Registo de regularizações'!$A$8:$A$107,"&lt;&gt;",'Registo de regularizações'!$B$8:$B$107,"&lt;&gt;Anulado",'Registo de regularizações'!$Y$8:$Y$107,"&lt;&gt;Confirmado"),0)</f>
        <v/>
      </c>
      <c r="F14" s="9" t="inlineStr">
        <is>
          <t>Registos ativos com período de IVA por confirmar</t>
        </is>
      </c>
      <c r="G14" s="10" t="n"/>
      <c r="H14" s="10" t="n"/>
    </row>
    <row r="15">
      <c r="A15">
        <f>""</f>
        <v/>
      </c>
      <c r="E15">
        <f>""</f>
        <v/>
      </c>
    </row>
    <row r="16" ht="42" customHeight="1">
      <c r="A16" s="12" t="inlineStr">
        <is>
          <t>Nota</t>
        </is>
      </c>
      <c r="B16" s="13" t="inlineStr">
        <is>
          <t>O valor de diferença de controlo deve ser 0,00 €. Este controlo é aritmético e não substitui a validação fiscal do registo.</t>
        </is>
      </c>
      <c r="C16" s="14" t="n"/>
      <c r="D16" s="14" t="n"/>
      <c r="E16" s="14">
        <f>""</f>
        <v/>
      </c>
      <c r="F16" s="14" t="n"/>
      <c r="G16" s="14" t="n"/>
      <c r="H16" s="14" t="n"/>
    </row>
    <row r="17">
      <c r="A17">
        <f>""</f>
        <v/>
      </c>
      <c r="E17">
        <f>""</f>
        <v/>
      </c>
    </row>
    <row r="18">
      <c r="A18" s="11" t="inlineStr">
        <is>
          <t>Sentido declarado</t>
        </is>
      </c>
      <c r="B18" s="11" t="inlineStr">
        <is>
          <t>Impacto de IVA</t>
        </is>
      </c>
      <c r="E18" s="11" t="inlineStr">
        <is>
          <t>Estado da prova</t>
        </is>
      </c>
      <c r="F18" s="11" t="inlineStr">
        <is>
          <t>Registos</t>
        </is>
      </c>
    </row>
    <row r="19">
      <c r="A19" s="15" t="inlineStr">
        <is>
          <t>A favor do Estado</t>
        </is>
      </c>
      <c r="B19" s="16">
        <f>IFERROR(SUMIFS('Registo de regularizações'!$R$8:$R$107,'Registo de regularizações'!$B$8:$B$107,"&lt;&gt;Anulado",'Registo de regularizações'!$O$8:$O$107,"A favor do Estado"),0)</f>
        <v/>
      </c>
      <c r="E19" s="15" t="inlineStr">
        <is>
          <t>Pendente</t>
        </is>
      </c>
      <c r="F19" s="15">
        <f>IFERROR(COUNTIFS('Registo de regularizações'!$A$8:$A$107,"&lt;&gt;",'Registo de regularizações'!$B$8:$B$107,"&lt;&gt;Anulado",'Registo de regularizações'!$U$8:$U$107,"Pendente"),0)</f>
        <v/>
      </c>
    </row>
    <row r="20">
      <c r="A20" s="15" t="inlineStr">
        <is>
          <t>A favor do sujeito passivo</t>
        </is>
      </c>
      <c r="B20" s="16">
        <f>IFERROR(ABS(SUMIFS('Registo de regularizações'!$R$8:$R$107,'Registo de regularizações'!$B$8:$B$107,"&lt;&gt;Anulado",'Registo de regularizações'!$O$8:$O$107,"A favor do sujeito passivo")),0)</f>
        <v/>
      </c>
      <c r="E20" s="15" t="inlineStr">
        <is>
          <t>Disponível</t>
        </is>
      </c>
      <c r="F20" s="15">
        <f>IFERROR(COUNTIFS('Registo de regularizações'!$A$8:$A$107,"&lt;&gt;",'Registo de regularizações'!$B$8:$B$107,"&lt;&gt;Anulado",'Registo de regularizações'!$U$8:$U$107,"Disponível"),0)</f>
        <v/>
      </c>
    </row>
    <row r="21">
      <c r="A21">
        <f>""</f>
        <v/>
      </c>
      <c r="E21" s="15" t="inlineStr">
        <is>
          <t>A confirmar</t>
        </is>
      </c>
      <c r="F21" s="15">
        <f>IFERROR(COUNTIFS('Registo de regularizações'!$A$8:$A$107,"&lt;&gt;",'Registo de regularizações'!$B$8:$B$107,"&lt;&gt;Anulado",'Registo de regularizações'!$U$8:$U$107,"A confirmar"),0)</f>
        <v/>
      </c>
    </row>
    <row r="22">
      <c r="A22">
        <f>""</f>
        <v/>
      </c>
      <c r="E22" s="15" t="inlineStr">
        <is>
          <t>Não aplicável</t>
        </is>
      </c>
      <c r="F22" s="15">
        <f>IFERROR(COUNTIFS('Registo de regularizações'!$A$8:$A$107,"&lt;&gt;",'Registo de regularizações'!$B$8:$B$107,"&lt;&gt;Anulado",'Registo de regularizações'!$U$8:$U$107,"Não aplicável"),0)</f>
        <v/>
      </c>
    </row>
    <row r="23">
      <c r="A23">
        <f>""</f>
        <v/>
      </c>
      <c r="E23">
        <f>""</f>
        <v/>
      </c>
      <c r="F23">
        <f>""</f>
        <v/>
      </c>
    </row>
    <row r="24">
      <c r="A24">
        <f>""</f>
        <v/>
      </c>
      <c r="E24">
        <f>""</f>
        <v/>
      </c>
      <c r="F24">
        <f>""</f>
        <v/>
      </c>
    </row>
    <row r="25">
      <c r="A25">
        <f>""</f>
        <v/>
      </c>
      <c r="E25">
        <f>""</f>
        <v/>
      </c>
      <c r="F25">
        <f>""</f>
        <v/>
      </c>
    </row>
    <row r="26">
      <c r="A26">
        <f>""</f>
        <v/>
      </c>
      <c r="E26">
        <f>""</f>
        <v/>
      </c>
      <c r="F26">
        <f>""</f>
        <v/>
      </c>
    </row>
    <row r="27">
      <c r="A27">
        <f>""</f>
        <v/>
      </c>
      <c r="E27">
        <f>""</f>
        <v/>
      </c>
      <c r="F27">
        <f>""</f>
        <v/>
      </c>
    </row>
    <row r="28">
      <c r="A28">
        <f>""</f>
        <v/>
      </c>
      <c r="E28">
        <f>""</f>
        <v/>
      </c>
      <c r="F28">
        <f>""</f>
        <v/>
      </c>
    </row>
    <row r="29">
      <c r="A29">
        <f>""</f>
        <v/>
      </c>
      <c r="E29">
        <f>""</f>
        <v/>
      </c>
      <c r="F29">
        <f>""</f>
        <v/>
      </c>
    </row>
    <row r="30">
      <c r="A30">
        <f>""</f>
        <v/>
      </c>
      <c r="E30">
        <f>""</f>
        <v/>
      </c>
      <c r="F30">
        <f>""</f>
        <v/>
      </c>
    </row>
    <row r="31">
      <c r="A31">
        <f>""</f>
        <v/>
      </c>
      <c r="E31">
        <f>""</f>
        <v/>
      </c>
      <c r="F31">
        <f>""</f>
        <v/>
      </c>
    </row>
    <row r="32">
      <c r="A32">
        <f>""</f>
        <v/>
      </c>
      <c r="E32">
        <f>""</f>
        <v/>
      </c>
      <c r="F32">
        <f>""</f>
        <v/>
      </c>
    </row>
    <row r="33">
      <c r="A33">
        <f>""</f>
        <v/>
      </c>
      <c r="E33">
        <f>""</f>
        <v/>
      </c>
      <c r="F33">
        <f>""</f>
        <v/>
      </c>
    </row>
    <row r="34">
      <c r="A34">
        <f>""</f>
        <v/>
      </c>
      <c r="E34">
        <f>""</f>
        <v/>
      </c>
      <c r="F34">
        <f>""</f>
        <v/>
      </c>
    </row>
    <row r="35">
      <c r="A35">
        <f>""</f>
        <v/>
      </c>
      <c r="E35">
        <f>""</f>
        <v/>
      </c>
      <c r="F35">
        <f>""</f>
        <v/>
      </c>
    </row>
    <row r="36">
      <c r="A36">
        <f>""</f>
        <v/>
      </c>
      <c r="E36">
        <f>""</f>
        <v/>
      </c>
      <c r="F36">
        <f>""</f>
        <v/>
      </c>
    </row>
    <row r="37">
      <c r="A37">
        <f>""</f>
        <v/>
      </c>
      <c r="E37">
        <f>""</f>
        <v/>
      </c>
      <c r="F37">
        <f>""</f>
        <v/>
      </c>
    </row>
    <row r="38">
      <c r="A38">
        <f>""</f>
        <v/>
      </c>
      <c r="E38">
        <f>""</f>
        <v/>
      </c>
      <c r="F38">
        <f>""</f>
        <v/>
      </c>
    </row>
    <row r="39">
      <c r="A39">
        <f>""</f>
        <v/>
      </c>
      <c r="E39">
        <f>""</f>
        <v/>
      </c>
      <c r="F39">
        <f>""</f>
        <v/>
      </c>
    </row>
    <row r="40">
      <c r="A40">
        <f>""</f>
        <v/>
      </c>
      <c r="E40">
        <f>""</f>
        <v/>
      </c>
      <c r="F40">
        <f>""</f>
        <v/>
      </c>
    </row>
    <row r="41">
      <c r="A41">
        <f>""</f>
        <v/>
      </c>
      <c r="E41">
        <f>""</f>
        <v/>
      </c>
      <c r="F41">
        <f>""</f>
        <v/>
      </c>
    </row>
    <row r="42">
      <c r="A42">
        <f>""</f>
        <v/>
      </c>
      <c r="E42">
        <f>""</f>
        <v/>
      </c>
      <c r="F42">
        <f>""</f>
        <v/>
      </c>
    </row>
    <row r="43">
      <c r="A43">
        <f>""</f>
        <v/>
      </c>
      <c r="E43">
        <f>""</f>
        <v/>
      </c>
      <c r="F43">
        <f>""</f>
        <v/>
      </c>
    </row>
    <row r="44">
      <c r="A44">
        <f>""</f>
        <v/>
      </c>
      <c r="E44">
        <f>""</f>
        <v/>
      </c>
      <c r="F44">
        <f>""</f>
        <v/>
      </c>
    </row>
    <row r="45">
      <c r="A45">
        <f>""</f>
        <v/>
      </c>
      <c r="E45">
        <f>""</f>
        <v/>
      </c>
      <c r="F45">
        <f>""</f>
        <v/>
      </c>
    </row>
    <row r="46">
      <c r="A46">
        <f>""</f>
        <v/>
      </c>
      <c r="E46">
        <f>""</f>
        <v/>
      </c>
      <c r="F46">
        <f>""</f>
        <v/>
      </c>
    </row>
    <row r="47">
      <c r="A47">
        <f>""</f>
        <v/>
      </c>
      <c r="E47">
        <f>""</f>
        <v/>
      </c>
      <c r="F47">
        <f>""</f>
        <v/>
      </c>
    </row>
    <row r="48">
      <c r="A48">
        <f>""</f>
        <v/>
      </c>
      <c r="E48">
        <f>""</f>
        <v/>
      </c>
      <c r="F48">
        <f>""</f>
        <v/>
      </c>
    </row>
    <row r="49">
      <c r="A49">
        <f>""</f>
        <v/>
      </c>
      <c r="E49">
        <f>""</f>
        <v/>
      </c>
      <c r="F49">
        <f>""</f>
        <v/>
      </c>
    </row>
    <row r="50">
      <c r="A50">
        <f>""</f>
        <v/>
      </c>
      <c r="E50">
        <f>""</f>
        <v/>
      </c>
      <c r="F50">
        <f>""</f>
        <v/>
      </c>
    </row>
    <row r="51">
      <c r="A51">
        <f>""</f>
        <v/>
      </c>
      <c r="E51">
        <f>""</f>
        <v/>
      </c>
      <c r="F51">
        <f>""</f>
        <v/>
      </c>
    </row>
    <row r="52">
      <c r="A52">
        <f>""</f>
        <v/>
      </c>
      <c r="E52">
        <f>""</f>
        <v/>
      </c>
      <c r="F52">
        <f>""</f>
        <v/>
      </c>
    </row>
    <row r="53">
      <c r="A53">
        <f>""</f>
        <v/>
      </c>
      <c r="E53">
        <f>""</f>
        <v/>
      </c>
      <c r="F53">
        <f>""</f>
        <v/>
      </c>
    </row>
    <row r="54">
      <c r="A54">
        <f>""</f>
        <v/>
      </c>
      <c r="E54">
        <f>""</f>
        <v/>
      </c>
      <c r="F54">
        <f>""</f>
        <v/>
      </c>
    </row>
    <row r="55">
      <c r="A55">
        <f>""</f>
        <v/>
      </c>
      <c r="E55">
        <f>""</f>
        <v/>
      </c>
      <c r="F55">
        <f>""</f>
        <v/>
      </c>
    </row>
    <row r="56">
      <c r="A56">
        <f>""</f>
        <v/>
      </c>
      <c r="E56">
        <f>""</f>
        <v/>
      </c>
      <c r="F56">
        <f>""</f>
        <v/>
      </c>
    </row>
    <row r="57">
      <c r="A57">
        <f>""</f>
        <v/>
      </c>
      <c r="E57">
        <f>""</f>
        <v/>
      </c>
      <c r="F57">
        <f>""</f>
        <v/>
      </c>
    </row>
    <row r="58">
      <c r="A58">
        <f>""</f>
        <v/>
      </c>
      <c r="E58">
        <f>""</f>
        <v/>
      </c>
      <c r="F58">
        <f>""</f>
        <v/>
      </c>
    </row>
    <row r="59">
      <c r="A59">
        <f>""</f>
        <v/>
      </c>
      <c r="E59">
        <f>""</f>
        <v/>
      </c>
      <c r="F59">
        <f>""</f>
        <v/>
      </c>
    </row>
    <row r="60">
      <c r="A60">
        <f>""</f>
        <v/>
      </c>
      <c r="E60">
        <f>""</f>
        <v/>
      </c>
      <c r="F60">
        <f>""</f>
        <v/>
      </c>
    </row>
    <row r="61">
      <c r="A61">
        <f>""</f>
        <v/>
      </c>
      <c r="E61">
        <f>""</f>
        <v/>
      </c>
      <c r="F61">
        <f>""</f>
        <v/>
      </c>
    </row>
    <row r="62">
      <c r="A62">
        <f>""</f>
        <v/>
      </c>
      <c r="E62">
        <f>""</f>
        <v/>
      </c>
      <c r="F62">
        <f>""</f>
        <v/>
      </c>
    </row>
    <row r="63">
      <c r="A63">
        <f>""</f>
        <v/>
      </c>
      <c r="E63">
        <f>""</f>
        <v/>
      </c>
      <c r="F63">
        <f>""</f>
        <v/>
      </c>
    </row>
    <row r="64">
      <c r="A64">
        <f>""</f>
        <v/>
      </c>
      <c r="E64">
        <f>""</f>
        <v/>
      </c>
      <c r="F64">
        <f>""</f>
        <v/>
      </c>
    </row>
    <row r="65">
      <c r="A65">
        <f>""</f>
        <v/>
      </c>
      <c r="E65">
        <f>""</f>
        <v/>
      </c>
      <c r="F65">
        <f>""</f>
        <v/>
      </c>
    </row>
    <row r="66">
      <c r="A66">
        <f>""</f>
        <v/>
      </c>
      <c r="E66">
        <f>""</f>
        <v/>
      </c>
      <c r="F66">
        <f>""</f>
        <v/>
      </c>
    </row>
    <row r="67">
      <c r="A67">
        <f>""</f>
        <v/>
      </c>
      <c r="E67">
        <f>""</f>
        <v/>
      </c>
      <c r="F67">
        <f>""</f>
        <v/>
      </c>
    </row>
    <row r="68">
      <c r="A68">
        <f>""</f>
        <v/>
      </c>
      <c r="E68">
        <f>""</f>
        <v/>
      </c>
      <c r="F68">
        <f>""</f>
        <v/>
      </c>
    </row>
    <row r="69">
      <c r="A69">
        <f>""</f>
        <v/>
      </c>
      <c r="E69">
        <f>""</f>
        <v/>
      </c>
      <c r="F69">
        <f>""</f>
        <v/>
      </c>
    </row>
    <row r="70">
      <c r="A70">
        <f>""</f>
        <v/>
      </c>
      <c r="E70">
        <f>""</f>
        <v/>
      </c>
      <c r="F70">
        <f>""</f>
        <v/>
      </c>
    </row>
    <row r="71">
      <c r="A71">
        <f>""</f>
        <v/>
      </c>
      <c r="E71">
        <f>""</f>
        <v/>
      </c>
      <c r="F71">
        <f>""</f>
        <v/>
      </c>
    </row>
    <row r="72">
      <c r="A72">
        <f>""</f>
        <v/>
      </c>
      <c r="E72">
        <f>""</f>
        <v/>
      </c>
      <c r="F72">
        <f>""</f>
        <v/>
      </c>
    </row>
    <row r="73">
      <c r="A73">
        <f>""</f>
        <v/>
      </c>
      <c r="E73">
        <f>""</f>
        <v/>
      </c>
      <c r="F73">
        <f>""</f>
        <v/>
      </c>
    </row>
    <row r="74">
      <c r="A74">
        <f>""</f>
        <v/>
      </c>
      <c r="E74">
        <f>""</f>
        <v/>
      </c>
      <c r="F74">
        <f>""</f>
        <v/>
      </c>
    </row>
    <row r="75">
      <c r="A75">
        <f>""</f>
        <v/>
      </c>
      <c r="E75">
        <f>""</f>
        <v/>
      </c>
      <c r="F75">
        <f>""</f>
        <v/>
      </c>
    </row>
    <row r="76">
      <c r="A76">
        <f>""</f>
        <v/>
      </c>
      <c r="E76">
        <f>""</f>
        <v/>
      </c>
      <c r="F76">
        <f>""</f>
        <v/>
      </c>
    </row>
    <row r="77">
      <c r="A77">
        <f>""</f>
        <v/>
      </c>
      <c r="E77">
        <f>""</f>
        <v/>
      </c>
      <c r="F77">
        <f>""</f>
        <v/>
      </c>
    </row>
    <row r="78">
      <c r="A78">
        <f>""</f>
        <v/>
      </c>
      <c r="E78">
        <f>""</f>
        <v/>
      </c>
      <c r="F78">
        <f>""</f>
        <v/>
      </c>
    </row>
    <row r="79">
      <c r="A79">
        <f>""</f>
        <v/>
      </c>
      <c r="E79">
        <f>""</f>
        <v/>
      </c>
      <c r="F79">
        <f>""</f>
        <v/>
      </c>
    </row>
    <row r="80">
      <c r="A80">
        <f>""</f>
        <v/>
      </c>
      <c r="E80">
        <f>""</f>
        <v/>
      </c>
      <c r="F80">
        <f>""</f>
        <v/>
      </c>
    </row>
    <row r="81">
      <c r="A81">
        <f>""</f>
        <v/>
      </c>
      <c r="E81">
        <f>""</f>
        <v/>
      </c>
      <c r="F81">
        <f>""</f>
        <v/>
      </c>
    </row>
    <row r="82">
      <c r="A82">
        <f>""</f>
        <v/>
      </c>
      <c r="E82">
        <f>""</f>
        <v/>
      </c>
      <c r="F82">
        <f>""</f>
        <v/>
      </c>
    </row>
    <row r="83">
      <c r="A83">
        <f>""</f>
        <v/>
      </c>
      <c r="E83">
        <f>""</f>
        <v/>
      </c>
      <c r="F83">
        <f>""</f>
        <v/>
      </c>
    </row>
    <row r="84">
      <c r="A84">
        <f>""</f>
        <v/>
      </c>
      <c r="E84">
        <f>""</f>
        <v/>
      </c>
      <c r="F84">
        <f>""</f>
        <v/>
      </c>
    </row>
    <row r="85">
      <c r="A85">
        <f>""</f>
        <v/>
      </c>
      <c r="E85">
        <f>""</f>
        <v/>
      </c>
      <c r="F85">
        <f>""</f>
        <v/>
      </c>
    </row>
    <row r="86">
      <c r="A86">
        <f>""</f>
        <v/>
      </c>
      <c r="E86">
        <f>""</f>
        <v/>
      </c>
      <c r="F86">
        <f>""</f>
        <v/>
      </c>
    </row>
    <row r="87">
      <c r="A87">
        <f>""</f>
        <v/>
      </c>
      <c r="E87">
        <f>""</f>
        <v/>
      </c>
      <c r="F87">
        <f>""</f>
        <v/>
      </c>
    </row>
    <row r="88">
      <c r="A88">
        <f>""</f>
        <v/>
      </c>
      <c r="E88">
        <f>""</f>
        <v/>
      </c>
      <c r="F88">
        <f>""</f>
        <v/>
      </c>
    </row>
    <row r="89">
      <c r="A89">
        <f>""</f>
        <v/>
      </c>
      <c r="E89">
        <f>""</f>
        <v/>
      </c>
      <c r="F89">
        <f>""</f>
        <v/>
      </c>
    </row>
    <row r="90">
      <c r="A90">
        <f>""</f>
        <v/>
      </c>
      <c r="E90">
        <f>""</f>
        <v/>
      </c>
      <c r="F90">
        <f>""</f>
        <v/>
      </c>
    </row>
    <row r="91">
      <c r="A91">
        <f>""</f>
        <v/>
      </c>
      <c r="E91">
        <f>""</f>
        <v/>
      </c>
      <c r="F91">
        <f>""</f>
        <v/>
      </c>
    </row>
    <row r="92">
      <c r="A92">
        <f>""</f>
        <v/>
      </c>
      <c r="E92">
        <f>""</f>
        <v/>
      </c>
      <c r="F92">
        <f>""</f>
        <v/>
      </c>
    </row>
    <row r="93">
      <c r="A93">
        <f>""</f>
        <v/>
      </c>
      <c r="E93">
        <f>""</f>
        <v/>
      </c>
      <c r="F93">
        <f>""</f>
        <v/>
      </c>
    </row>
    <row r="94">
      <c r="A94">
        <f>""</f>
        <v/>
      </c>
      <c r="E94">
        <f>""</f>
        <v/>
      </c>
      <c r="F94">
        <f>""</f>
        <v/>
      </c>
    </row>
    <row r="95">
      <c r="A95">
        <f>""</f>
        <v/>
      </c>
      <c r="E95">
        <f>""</f>
        <v/>
      </c>
      <c r="F95">
        <f>""</f>
        <v/>
      </c>
    </row>
    <row r="96">
      <c r="A96">
        <f>""</f>
        <v/>
      </c>
      <c r="E96">
        <f>""</f>
        <v/>
      </c>
      <c r="F96">
        <f>""</f>
        <v/>
      </c>
    </row>
    <row r="97">
      <c r="A97">
        <f>""</f>
        <v/>
      </c>
      <c r="E97">
        <f>""</f>
        <v/>
      </c>
      <c r="F97">
        <f>""</f>
        <v/>
      </c>
    </row>
    <row r="98">
      <c r="A98">
        <f>""</f>
        <v/>
      </c>
      <c r="E98">
        <f>""</f>
        <v/>
      </c>
      <c r="F98">
        <f>""</f>
        <v/>
      </c>
    </row>
    <row r="99">
      <c r="A99">
        <f>""</f>
        <v/>
      </c>
      <c r="E99">
        <f>""</f>
        <v/>
      </c>
      <c r="F99">
        <f>""</f>
        <v/>
      </c>
    </row>
    <row r="100">
      <c r="A100">
        <f>""</f>
        <v/>
      </c>
      <c r="E100">
        <f>""</f>
        <v/>
      </c>
      <c r="F100">
        <f>""</f>
        <v/>
      </c>
    </row>
    <row r="101">
      <c r="A101">
        <f>""</f>
        <v/>
      </c>
      <c r="E101">
        <f>""</f>
        <v/>
      </c>
      <c r="F101">
        <f>""</f>
        <v/>
      </c>
    </row>
  </sheetData>
  <mergeCells count="1">
    <mergeCell ref="A1:H1"/>
  </mergeCells>
  <conditionalFormatting sqref="E12:G12">
    <cfRule type="expression" priority="1" dxfId="0">
      <formula>E12=0</formula>
    </cfRule>
    <cfRule type="expression" priority="2" dxfId="1">
      <formula>E12&lt;&gt;0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0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14" customWidth="1" min="3" max="3"/>
    <col width="18" customWidth="1" min="4" max="4"/>
    <col width="20" customWidth="1" min="5" max="5"/>
    <col width="21" customWidth="1" min="6" max="6"/>
    <col width="16" customWidth="1" min="7" max="7"/>
    <col width="27" customWidth="1" min="8" max="8"/>
    <col width="20" customWidth="1" min="9" max="9"/>
    <col width="24" customWidth="1" min="10" max="10"/>
    <col width="22" customWidth="1" min="11" max="11"/>
    <col width="18" customWidth="1" min="12" max="12"/>
    <col width="24" customWidth="1" min="13" max="13"/>
    <col width="38" customWidth="1" min="14" max="14"/>
    <col width="26" customWidth="1" min="15" max="15"/>
    <col width="18" customWidth="1" min="16" max="16"/>
    <col width="18" customWidth="1" min="17" max="17"/>
    <col width="20" customWidth="1" min="18" max="18"/>
    <col width="22" customWidth="1" min="19" max="19"/>
    <col width="24" customWidth="1" min="20" max="20"/>
    <col width="18" customWidth="1" min="21" max="21"/>
    <col width="28" customWidth="1" min="22" max="22"/>
    <col width="27" customWidth="1" min="23" max="23"/>
    <col width="28" customWidth="1" min="24" max="24"/>
    <col width="20" customWidth="1" min="25" max="25"/>
    <col width="34" customWidth="1" min="26" max="26"/>
    <col width="30" customWidth="1" min="27" max="27"/>
    <col width="22" customWidth="1" min="28" max="28"/>
  </cols>
  <sheetData>
    <row r="1" ht="28" customHeight="1">
      <c r="A1" s="1" t="inlineStr">
        <is>
          <t>Registo de regularizações de IVA</t>
        </is>
      </c>
    </row>
    <row r="2" ht="42" customHeight="1">
      <c r="A2" s="17" t="inlineStr">
        <is>
          <t>Preencha apenas as células com fundo amarelo-claro. As colunas cinzentas são calculadas e protegidas. O ficheiro não determina a aplicabilidade fiscal de uma regularização, de uma prova ou de uma comunicação; estes elementos devem ser confirmados pelo utilizador na fonte oficial aplicável.</t>
        </is>
      </c>
    </row>
    <row r="3" ht="10" customHeight="1"/>
    <row r="7" ht="42" customHeight="1">
      <c r="A7" s="3" t="inlineStr">
        <is>
          <t>Referência interna</t>
        </is>
      </c>
      <c r="B7" s="3" t="inlineStr">
        <is>
          <t>Estado do registo</t>
        </is>
      </c>
      <c r="C7" s="3" t="inlineStr">
        <is>
          <t>Data da regularização</t>
        </is>
      </c>
      <c r="D7" s="3" t="inlineStr">
        <is>
          <t>Data de referência do período de IVA</t>
        </is>
      </c>
      <c r="E7" s="3" t="inlineStr">
        <is>
          <t>Tipo de documento original</t>
        </is>
      </c>
      <c r="F7" s="3" t="inlineStr">
        <is>
          <t>Número do documento original</t>
        </is>
      </c>
      <c r="G7" s="3" t="inlineStr">
        <is>
          <t>Data do documento original</t>
        </is>
      </c>
      <c r="H7" s="3" t="inlineStr">
        <is>
          <t>Contraparte</t>
        </is>
      </c>
      <c r="I7" s="3" t="inlineStr">
        <is>
          <t>NIF/identificador da contraparte</t>
        </is>
      </c>
      <c r="J7" s="3" t="inlineStr">
        <is>
          <t>Tipo de documento retificativo</t>
        </is>
      </c>
      <c r="K7" s="3" t="inlineStr">
        <is>
          <t>Número do documento retificativo</t>
        </is>
      </c>
      <c r="L7" s="3" t="inlineStr">
        <is>
          <t>Data do documento retificativo</t>
        </is>
      </c>
      <c r="M7" s="3" t="inlineStr">
        <is>
          <t>Categoria do motivo</t>
        </is>
      </c>
      <c r="N7" s="3" t="inlineStr">
        <is>
          <t>Descrição do motivo</t>
        </is>
      </c>
      <c r="O7" s="3" t="inlineStr">
        <is>
          <t>Sentido declarado</t>
        </is>
      </c>
      <c r="P7" s="3" t="inlineStr">
        <is>
          <t>Base corrigida (€), com sinal</t>
        </is>
      </c>
      <c r="Q7" s="3" t="inlineStr">
        <is>
          <t>IVA corrigido (€), sem sinal</t>
        </is>
      </c>
      <c r="R7" s="3" t="inlineStr">
        <is>
          <t>Impacto de IVA assinado (€)</t>
        </is>
      </c>
      <c r="S7" s="3" t="inlineStr">
        <is>
          <t>Prova necessária? (decisão manual)</t>
        </is>
      </c>
      <c r="T7" s="3" t="inlineStr">
        <is>
          <t>Forma de prova/controlada</t>
        </is>
      </c>
      <c r="U7" s="3" t="inlineStr">
        <is>
          <t>Estado da prova</t>
        </is>
      </c>
      <c r="V7" s="3" t="inlineStr">
        <is>
          <t>Referência/localização da prova</t>
        </is>
      </c>
      <c r="W7" s="3" t="inlineStr">
        <is>
          <t>Estado da comunicação do documento retificativo</t>
        </is>
      </c>
      <c r="X7" s="3" t="inlineStr">
        <is>
          <t>Referência da comunicação</t>
        </is>
      </c>
      <c r="Y7" s="3" t="inlineStr">
        <is>
          <t>Confirmação do período de IVA</t>
        </is>
      </c>
      <c r="Z7" s="3" t="inlineStr">
        <is>
          <t>Observações</t>
        </is>
      </c>
      <c r="AA7" s="3" t="inlineStr">
        <is>
          <t>Alerta de controlo</t>
        </is>
      </c>
      <c r="AB7" s="3" t="inlineStr">
        <is>
          <t>Referência duplicada?</t>
        </is>
      </c>
    </row>
    <row r="8" ht="34" customHeight="1">
      <c r="A8" s="18" t="inlineStr">
        <is>
          <t>REG-2026-001</t>
        </is>
      </c>
      <c r="B8" s="19" t="inlineStr">
        <is>
          <t>Para validação</t>
        </is>
      </c>
      <c r="C8" s="20" t="n">
        <v>46096</v>
      </c>
      <c r="D8" s="20" t="n">
        <v>46082</v>
      </c>
      <c r="E8" s="19" t="inlineStr">
        <is>
          <t>Fatura</t>
        </is>
      </c>
      <c r="F8" s="18" t="inlineStr">
        <is>
          <t>FT 2026/102</t>
        </is>
      </c>
      <c r="G8" s="20" t="n">
        <v>46081</v>
      </c>
      <c r="H8" s="19" t="inlineStr">
        <is>
          <t>Oficina Litoral, Lda.</t>
        </is>
      </c>
      <c r="I8" s="18" t="inlineStr">
        <is>
          <t>PT999000001</t>
        </is>
      </c>
      <c r="J8" s="19" t="inlineStr">
        <is>
          <t>Nota de crédito</t>
        </is>
      </c>
      <c r="K8" s="18" t="inlineStr">
        <is>
          <t>NC 2026/018</t>
        </is>
      </c>
      <c r="L8" s="20" t="n">
        <v>46096</v>
      </c>
      <c r="M8" s="19" t="inlineStr">
        <is>
          <t>Correção da base tributável</t>
        </is>
      </c>
      <c r="N8" s="21" t="inlineStr">
        <is>
          <t>Desconto posterior registado através de documento retificativo.</t>
        </is>
      </c>
      <c r="O8" s="19" t="inlineStr">
        <is>
          <t>A favor do sujeito passivo</t>
        </is>
      </c>
      <c r="P8" s="22" t="n">
        <v>-100</v>
      </c>
      <c r="Q8" s="22" t="n">
        <v>23</v>
      </c>
      <c r="R8" s="23">
        <f>IFERROR(IF(OR($A8="",$Q8=""),"",IF($O8="A favor do Estado",ABS($Q8),IF($O8="A favor do sujeito passivo",-ABS($Q8),""))),"")</f>
        <v/>
      </c>
      <c r="S8" s="19" t="inlineStr">
        <is>
          <t>Reembolso ao adquirente</t>
        </is>
      </c>
      <c r="T8" s="19" t="inlineStr">
        <is>
          <t>Disponível</t>
        </is>
      </c>
      <c r="U8" s="19" t="inlineStr">
        <is>
          <t>Dossier/REG-2026-001</t>
        </is>
      </c>
      <c r="V8" s="18" t="inlineStr">
        <is>
          <t>Comunicado</t>
        </is>
      </c>
      <c r="W8" s="19" t="inlineStr">
        <is>
          <t>Registo de comunicação NC 2026/018</t>
        </is>
      </c>
      <c r="X8" s="18" t="inlineStr">
        <is>
          <t>Confirmado</t>
        </is>
      </c>
      <c r="Y8" s="19" t="inlineStr">
        <is>
          <t>Exemplo fictício.</t>
        </is>
      </c>
      <c r="Z8" s="21" t="n"/>
      <c r="AA8" s="24">
        <f>IFERROR(IF($A8="","",IF($B8="Anulado","Anulado — não considerado no painel",IF($C8="","Indicar data da regularização",IF(OR($E8="",$F8=""),"Associar documento original",IF($D8="","Indicar período de IVA",IF($Y8&lt;&gt;"Confirmado","Confirmar período de IVA",IF(OR($O8="",$O8="A confirmar"),"Confirmar sentido",IF($Q8="","Indicar IVA corrigido",IF(OR($S8="",$S8="A confirmar"),"Confirmar necessidade de prova",IF(AND($S8="Sim",OR($T8="",$U8&lt;&gt;"Disponível",$V8="")),"Prova pendente/incompleta",IF(AND($J8&lt;&gt;"",$J8&lt;&gt;"Não aplicável",OR($K8="",AND($W8&lt;&gt;"Comunicado",$W8&lt;&gt;"Não aplicável"),AND($W8="Comunicado",$X8=""))),"Confirmar documento/comunicação","OK"))))))))))),"")</f>
        <v/>
      </c>
      <c r="AB8" s="25">
        <f>IFERROR(IF($A8="","",IF(COUNTIF($A$8:$A$107,$A8)&gt;1,"Duplicada","")),"")</f>
        <v/>
      </c>
    </row>
    <row r="9" ht="34" customHeight="1">
      <c r="A9" s="18" t="inlineStr">
        <is>
          <t>REG-2026-002</t>
        </is>
      </c>
      <c r="B9" s="19" t="inlineStr">
        <is>
          <t>Para validação</t>
        </is>
      </c>
      <c r="C9" s="20" t="n">
        <v>46102</v>
      </c>
      <c r="D9" s="20" t="n">
        <v>46082</v>
      </c>
      <c r="E9" s="19" t="inlineStr">
        <is>
          <t>Fatura</t>
        </is>
      </c>
      <c r="F9" s="18" t="inlineStr">
        <is>
          <t>FT 2026/117</t>
        </is>
      </c>
      <c r="G9" s="20" t="n">
        <v>46086</v>
      </c>
      <c r="H9" s="19" t="inlineStr">
        <is>
          <t>Papelaria da Vila, Unipessoal Lda.</t>
        </is>
      </c>
      <c r="I9" s="18" t="inlineStr">
        <is>
          <t>PT999000002</t>
        </is>
      </c>
      <c r="J9" s="19" t="inlineStr">
        <is>
          <t>Documento retificativo</t>
        </is>
      </c>
      <c r="K9" s="18" t="inlineStr">
        <is>
          <t>RET 2026/006</t>
        </is>
      </c>
      <c r="L9" s="20" t="n">
        <v>46102</v>
      </c>
      <c r="M9" s="19" t="inlineStr">
        <is>
          <t>Correção de IVA</t>
        </is>
      </c>
      <c r="N9" s="21" t="inlineStr">
        <is>
          <t>Correção do valor de IVA indicado no documento original.</t>
        </is>
      </c>
      <c r="O9" s="19" t="inlineStr">
        <is>
          <t>A favor do Estado</t>
        </is>
      </c>
      <c r="P9" s="22" t="n">
        <v>0</v>
      </c>
      <c r="Q9" s="22" t="n">
        <v>18</v>
      </c>
      <c r="R9" s="23">
        <f>IFERROR(IF(OR($A9="",$Q9=""),"",IF($O9="A favor do Estado",ABS($Q9),IF($O9="A favor do sujeito passivo",-ABS($Q9),""))),"")</f>
        <v/>
      </c>
      <c r="S9" s="19" t="inlineStr">
        <is>
          <t>Não aplicável</t>
        </is>
      </c>
      <c r="T9" s="19" t="inlineStr">
        <is>
          <t>Não aplicável</t>
        </is>
      </c>
      <c r="U9" s="19" t="inlineStr"/>
      <c r="V9" s="18" t="inlineStr">
        <is>
          <t>Comunicado</t>
        </is>
      </c>
      <c r="W9" s="19" t="inlineStr">
        <is>
          <t>Registo de comunicação RET 2026/006</t>
        </is>
      </c>
      <c r="X9" s="18" t="inlineStr">
        <is>
          <t>Confirmado</t>
        </is>
      </c>
      <c r="Y9" s="19" t="inlineStr">
        <is>
          <t>Exemplo fictício.</t>
        </is>
      </c>
      <c r="Z9" s="21" t="n"/>
      <c r="AA9" s="24">
        <f>IFERROR(IF($A9="","",IF($B9="Anulado","Anulado — não considerado no painel",IF($C9="","Indicar data da regularização",IF(OR($E9="",$F9=""),"Associar documento original",IF($D9="","Indicar período de IVA",IF($Y9&lt;&gt;"Confirmado","Confirmar período de IVA",IF(OR($O9="",$O9="A confirmar"),"Confirmar sentido",IF($Q9="","Indicar IVA corrigido",IF(OR($S9="",$S9="A confirmar"),"Confirmar necessidade de prova",IF(AND($S9="Sim",OR($T9="",$U9&lt;&gt;"Disponível",$V9="")),"Prova pendente/incompleta",IF(AND($J9&lt;&gt;"",$J9&lt;&gt;"Não aplicável",OR($K9="",AND($W9&lt;&gt;"Comunicado",$W9&lt;&gt;"Não aplicável"),AND($W9="Comunicado",$X9=""))),"Confirmar documento/comunicação","OK"))))))))))),"")</f>
        <v/>
      </c>
      <c r="AB9" s="25">
        <f>IFERROR(IF($A9="","",IF(COUNTIF($A$8:$A$107,$A9)&gt;1,"Duplicada","")),"")</f>
        <v/>
      </c>
    </row>
    <row r="10" ht="34" customHeight="1">
      <c r="A10" s="18" t="inlineStr">
        <is>
          <t>REG-2026-003</t>
        </is>
      </c>
      <c r="B10" s="19" t="inlineStr">
        <is>
          <t>Concluído</t>
        </is>
      </c>
      <c r="C10" s="20" t="n">
        <v>46116</v>
      </c>
      <c r="D10" s="20" t="n">
        <v>46113</v>
      </c>
      <c r="E10" s="19" t="inlineStr">
        <is>
          <t>Fatura-recibo</t>
        </is>
      </c>
      <c r="F10" s="18" t="inlineStr">
        <is>
          <t>FR 2026/044</t>
        </is>
      </c>
      <c r="G10" s="20" t="n">
        <v>46112</v>
      </c>
      <c r="H10" s="19" t="inlineStr">
        <is>
          <t>Estúdio Norte, Lda.</t>
        </is>
      </c>
      <c r="I10" s="18" t="inlineStr">
        <is>
          <t>PT999000003</t>
        </is>
      </c>
      <c r="J10" s="19" t="inlineStr">
        <is>
          <t>Nota de crédito</t>
        </is>
      </c>
      <c r="K10" s="18" t="inlineStr">
        <is>
          <t>NC 2026/024</t>
        </is>
      </c>
      <c r="L10" s="20" t="n">
        <v>46116</v>
      </c>
      <c r="M10" s="19" t="inlineStr">
        <is>
          <t>Nota de crédito</t>
        </is>
      </c>
      <c r="N10" s="21" t="inlineStr">
        <is>
          <t>Redução posterior associada ao documento original.</t>
        </is>
      </c>
      <c r="O10" s="19" t="inlineStr">
        <is>
          <t>A favor do sujeito passivo</t>
        </is>
      </c>
      <c r="P10" s="22" t="n">
        <v>-250</v>
      </c>
      <c r="Q10" s="22" t="n">
        <v>57.5</v>
      </c>
      <c r="R10" s="23">
        <f>IFERROR(IF(OR($A10="",$Q10=""),"",IF($O10="A favor do Estado",ABS($Q10),IF($O10="A favor do sujeito passivo",-ABS($Q10),""))),"")</f>
        <v/>
      </c>
      <c r="S10" s="19" t="inlineStr">
        <is>
          <t>Comunicação ao adquirente</t>
        </is>
      </c>
      <c r="T10" s="19" t="inlineStr">
        <is>
          <t>Disponível</t>
        </is>
      </c>
      <c r="U10" s="19" t="inlineStr">
        <is>
          <t>Dossier/REG-2026-003</t>
        </is>
      </c>
      <c r="V10" s="18" t="inlineStr">
        <is>
          <t>Comunicado</t>
        </is>
      </c>
      <c r="W10" s="19" t="inlineStr">
        <is>
          <t>Registo de comunicação NC 2026/024</t>
        </is>
      </c>
      <c r="X10" s="18" t="inlineStr">
        <is>
          <t>Confirmado</t>
        </is>
      </c>
      <c r="Y10" s="19" t="inlineStr">
        <is>
          <t>Exemplo fictício.</t>
        </is>
      </c>
      <c r="Z10" s="21" t="n"/>
      <c r="AA10" s="24">
        <f>IFERROR(IF($A10="","",IF($B10="Anulado","Anulado — não considerado no painel",IF($C10="","Indicar data da regularização",IF(OR($E10="",$F10=""),"Associar documento original",IF($D10="","Indicar período de IVA",IF($Y10&lt;&gt;"Confirmado","Confirmar período de IVA",IF(OR($O10="",$O10="A confirmar"),"Confirmar sentido",IF($Q10="","Indicar IVA corrigido",IF(OR($S10="",$S10="A confirmar"),"Confirmar necessidade de prova",IF(AND($S10="Sim",OR($T10="",$U10&lt;&gt;"Disponível",$V10="")),"Prova pendente/incompleta",IF(AND($J10&lt;&gt;"",$J10&lt;&gt;"Não aplicável",OR($K10="",AND($W10&lt;&gt;"Comunicado",$W10&lt;&gt;"Não aplicável"),AND($W10="Comunicado",$X10=""))),"Confirmar documento/comunicação","OK"))))))))))),"")</f>
        <v/>
      </c>
      <c r="AB10" s="25">
        <f>IFERROR(IF($A10="","",IF(COUNTIF($A$8:$A$107,$A10)&gt;1,"Duplicada","")),"")</f>
        <v/>
      </c>
    </row>
    <row r="11" ht="34" customHeight="1">
      <c r="A11" s="18" t="inlineStr">
        <is>
          <t>REG-2026-004</t>
        </is>
      </c>
      <c r="B11" s="19" t="inlineStr">
        <is>
          <t>Em preparação</t>
        </is>
      </c>
      <c r="C11" s="20" t="n">
        <v>46130</v>
      </c>
      <c r="D11" s="20" t="n">
        <v>46113</v>
      </c>
      <c r="E11" s="19" t="inlineStr">
        <is>
          <t>Fatura</t>
        </is>
      </c>
      <c r="F11" s="18" t="inlineStr">
        <is>
          <t>FT 2026/156</t>
        </is>
      </c>
      <c r="G11" s="20" t="n">
        <v>46121</v>
      </c>
      <c r="H11" s="19" t="inlineStr">
        <is>
          <t>Construções do Vale, Lda.</t>
        </is>
      </c>
      <c r="I11" s="18" t="inlineStr">
        <is>
          <t>PT999000004</t>
        </is>
      </c>
      <c r="J11" s="19" t="inlineStr">
        <is>
          <t>Outro documento retificativo</t>
        </is>
      </c>
      <c r="K11" s="18" t="inlineStr">
        <is>
          <t>DR 2026/011</t>
        </is>
      </c>
      <c r="L11" s="20" t="n">
        <v>46130</v>
      </c>
      <c r="M11" s="19" t="inlineStr">
        <is>
          <t>Outro</t>
        </is>
      </c>
      <c r="N11" s="21" t="inlineStr">
        <is>
          <t>Regularização em análise interna; motivo documental descrito no dossier.</t>
        </is>
      </c>
      <c r="O11" s="19" t="inlineStr">
        <is>
          <t>A favor do Estado</t>
        </is>
      </c>
      <c r="P11" s="22" t="n">
        <v>400</v>
      </c>
      <c r="Q11" s="22" t="n">
        <v>92</v>
      </c>
      <c r="R11" s="23">
        <f>IFERROR(IF(OR($A11="",$Q11=""),"",IF($O11="A favor do Estado",ABS($Q11),IF($O11="A favor do sujeito passivo",-ABS($Q11),""))),"")</f>
        <v/>
      </c>
      <c r="S11" s="19" t="inlineStr">
        <is>
          <t>A confirmar</t>
        </is>
      </c>
      <c r="T11" s="19" t="inlineStr">
        <is>
          <t>A confirmar</t>
        </is>
      </c>
      <c r="U11" s="19" t="inlineStr"/>
      <c r="V11" s="18" t="inlineStr">
        <is>
          <t>A confirmar</t>
        </is>
      </c>
      <c r="W11" s="19" t="inlineStr"/>
      <c r="X11" s="18" t="inlineStr">
        <is>
          <t>Confirmado</t>
        </is>
      </c>
      <c r="Y11" s="19" t="inlineStr">
        <is>
          <t>Confirmar elementos antes de concluir.</t>
        </is>
      </c>
      <c r="Z11" s="21" t="n"/>
      <c r="AA11" s="24">
        <f>IFERROR(IF($A11="","",IF($B11="Anulado","Anulado — não considerado no painel",IF($C11="","Indicar data da regularização",IF(OR($E11="",$F11=""),"Associar documento original",IF($D11="","Indicar período de IVA",IF($Y11&lt;&gt;"Confirmado","Confirmar período de IVA",IF(OR($O11="",$O11="A confirmar"),"Confirmar sentido",IF($Q11="","Indicar IVA corrigido",IF(OR($S11="",$S11="A confirmar"),"Confirmar necessidade de prova",IF(AND($S11="Sim",OR($T11="",$U11&lt;&gt;"Disponível",$V11="")),"Prova pendente/incompleta",IF(AND($J11&lt;&gt;"",$J11&lt;&gt;"Não aplicável",OR($K11="",AND($W11&lt;&gt;"Comunicado",$W11&lt;&gt;"Não aplicável"),AND($W11="Comunicado",$X11=""))),"Confirmar documento/comunicação","OK"))))))))))),"")</f>
        <v/>
      </c>
      <c r="AB11" s="25">
        <f>IFERROR(IF($A11="","",IF(COUNTIF($A$8:$A$107,$A11)&gt;1,"Duplicada","")),"")</f>
        <v/>
      </c>
    </row>
    <row r="12" ht="34" customHeight="1">
      <c r="A12" s="18" t="inlineStr">
        <is>
          <t>REG-2026-005</t>
        </is>
      </c>
      <c r="B12" s="19" t="inlineStr">
        <is>
          <t>Em preparação</t>
        </is>
      </c>
      <c r="C12" s="20" t="n">
        <v>46142</v>
      </c>
      <c r="D12" s="20" t="n">
        <v>46113</v>
      </c>
      <c r="E12" s="19" t="inlineStr">
        <is>
          <t>Fatura</t>
        </is>
      </c>
      <c r="F12" s="18" t="inlineStr"/>
      <c r="G12" s="20" t="inlineStr"/>
      <c r="H12" s="19" t="inlineStr">
        <is>
          <t>Cliente a identificar</t>
        </is>
      </c>
      <c r="I12" s="18" t="inlineStr"/>
      <c r="J12" s="19" t="inlineStr">
        <is>
          <t>Não aplicável</t>
        </is>
      </c>
      <c r="K12" s="18" t="inlineStr"/>
      <c r="L12" s="20" t="inlineStr"/>
      <c r="M12" s="19" t="inlineStr">
        <is>
          <t>Correção de IVA</t>
        </is>
      </c>
      <c r="N12" s="21" t="inlineStr">
        <is>
          <t>Exemplo de exceção: documento original ainda por associar.</t>
        </is>
      </c>
      <c r="O12" s="19" t="inlineStr">
        <is>
          <t>A favor do sujeito passivo</t>
        </is>
      </c>
      <c r="P12" s="22" t="n">
        <v>0</v>
      </c>
      <c r="Q12" s="22" t="n">
        <v>12</v>
      </c>
      <c r="R12" s="23">
        <f>IFERROR(IF(OR($A12="",$Q12=""),"",IF($O12="A favor do Estado",ABS($Q12),IF($O12="A favor do sujeito passivo",-ABS($Q12),""))),"")</f>
        <v/>
      </c>
      <c r="S12" s="19" t="inlineStr">
        <is>
          <t>Não aplicável</t>
        </is>
      </c>
      <c r="T12" s="19" t="inlineStr">
        <is>
          <t>Não aplicável</t>
        </is>
      </c>
      <c r="U12" s="19" t="inlineStr"/>
      <c r="V12" s="18" t="inlineStr">
        <is>
          <t>Não aplicável</t>
        </is>
      </c>
      <c r="W12" s="19" t="inlineStr"/>
      <c r="X12" s="18" t="inlineStr">
        <is>
          <t>Confirmado</t>
        </is>
      </c>
      <c r="Y12" s="19" t="inlineStr">
        <is>
          <t>Demonstra alerta de associação ao original.</t>
        </is>
      </c>
      <c r="Z12" s="21" t="n"/>
      <c r="AA12" s="24">
        <f>IFERROR(IF($A12="","",IF($B12="Anulado","Anulado — não considerado no painel",IF($C12="","Indicar data da regularização",IF(OR($E12="",$F12=""),"Associar documento original",IF($D12="","Indicar período de IVA",IF($Y12&lt;&gt;"Confirmado","Confirmar período de IVA",IF(OR($O12="",$O12="A confirmar"),"Confirmar sentido",IF($Q12="","Indicar IVA corrigido",IF(OR($S12="",$S12="A confirmar"),"Confirmar necessidade de prova",IF(AND($S12="Sim",OR($T12="",$U12&lt;&gt;"Disponível",$V12="")),"Prova pendente/incompleta",IF(AND($J12&lt;&gt;"",$J12&lt;&gt;"Não aplicável",OR($K12="",AND($W12&lt;&gt;"Comunicado",$W12&lt;&gt;"Não aplicável"),AND($W12="Comunicado",$X12=""))),"Confirmar documento/comunicação","OK"))))))))))),"")</f>
        <v/>
      </c>
      <c r="AB12" s="25">
        <f>IFERROR(IF($A12="","",IF(COUNTIF($A$8:$A$107,$A12)&gt;1,"Duplicada","")),"")</f>
        <v/>
      </c>
    </row>
    <row r="13" ht="34" customHeight="1">
      <c r="A13" s="18" t="inlineStr">
        <is>
          <t>REG-2026-006</t>
        </is>
      </c>
      <c r="B13" s="19" t="inlineStr">
        <is>
          <t>Para validação</t>
        </is>
      </c>
      <c r="C13" s="20" t="n">
        <v>46154</v>
      </c>
      <c r="D13" s="20" t="n">
        <v>46143</v>
      </c>
      <c r="E13" s="19" t="inlineStr">
        <is>
          <t>Fatura</t>
        </is>
      </c>
      <c r="F13" s="18" t="inlineStr">
        <is>
          <t>FT 2026/188</t>
        </is>
      </c>
      <c r="G13" s="20" t="n">
        <v>46145</v>
      </c>
      <c r="H13" s="19" t="inlineStr">
        <is>
          <t>Serviços Aurora, Lda.</t>
        </is>
      </c>
      <c r="I13" s="18" t="inlineStr">
        <is>
          <t>PT999000006</t>
        </is>
      </c>
      <c r="J13" s="19" t="inlineStr">
        <is>
          <t>Nota de crédito</t>
        </is>
      </c>
      <c r="K13" s="18" t="inlineStr">
        <is>
          <t>NC 2026/031</t>
        </is>
      </c>
      <c r="L13" s="20" t="n">
        <v>46154</v>
      </c>
      <c r="M13" s="19" t="inlineStr">
        <is>
          <t>Correção da base tributável</t>
        </is>
      </c>
      <c r="N13" s="21" t="inlineStr">
        <is>
          <t>Regularização com prova ainda pendente de arquivo.</t>
        </is>
      </c>
      <c r="O13" s="19" t="inlineStr">
        <is>
          <t>A favor do sujeito passivo</t>
        </is>
      </c>
      <c r="P13" s="22" t="n">
        <v>-50</v>
      </c>
      <c r="Q13" s="22" t="n">
        <v>11.5</v>
      </c>
      <c r="R13" s="23">
        <f>IFERROR(IF(OR($A13="",$Q13=""),"",IF($O13="A favor do Estado",ABS($Q13),IF($O13="A favor do sujeito passivo",-ABS($Q13),""))),"")</f>
        <v/>
      </c>
      <c r="S13" s="19" t="inlineStr">
        <is>
          <t>Comunicação ao adquirente</t>
        </is>
      </c>
      <c r="T13" s="19" t="inlineStr">
        <is>
          <t>Pendente</t>
        </is>
      </c>
      <c r="U13" s="19" t="inlineStr"/>
      <c r="V13" s="18" t="inlineStr">
        <is>
          <t>Comunicado</t>
        </is>
      </c>
      <c r="W13" s="19" t="inlineStr">
        <is>
          <t>Registo de comunicação NC 2026/031</t>
        </is>
      </c>
      <c r="X13" s="18" t="inlineStr">
        <is>
          <t>Confirmado</t>
        </is>
      </c>
      <c r="Y13" s="19" t="inlineStr">
        <is>
          <t>Demonstra prova pendente.</t>
        </is>
      </c>
      <c r="Z13" s="21" t="n"/>
      <c r="AA13" s="24">
        <f>IFERROR(IF($A13="","",IF($B13="Anulado","Anulado — não considerado no painel",IF($C13="","Indicar data da regularização",IF(OR($E13="",$F13=""),"Associar documento original",IF($D13="","Indicar período de IVA",IF($Y13&lt;&gt;"Confirmado","Confirmar período de IVA",IF(OR($O13="",$O13="A confirmar"),"Confirmar sentido",IF($Q13="","Indicar IVA corrigido",IF(OR($S13="",$S13="A confirmar"),"Confirmar necessidade de prova",IF(AND($S13="Sim",OR($T13="",$U13&lt;&gt;"Disponível",$V13="")),"Prova pendente/incompleta",IF(AND($J13&lt;&gt;"",$J13&lt;&gt;"Não aplicável",OR($K13="",AND($W13&lt;&gt;"Comunicado",$W13&lt;&gt;"Não aplicável"),AND($W13="Comunicado",$X13=""))),"Confirmar documento/comunicação","OK"))))))))))),"")</f>
        <v/>
      </c>
      <c r="AB13" s="25">
        <f>IFERROR(IF($A13="","",IF(COUNTIF($A$8:$A$107,$A13)&gt;1,"Duplicada","")),"")</f>
        <v/>
      </c>
    </row>
    <row r="14" ht="34" customHeight="1">
      <c r="A14" s="18" t="inlineStr">
        <is>
          <t>REG-2026-007</t>
        </is>
      </c>
      <c r="B14" s="19" t="inlineStr">
        <is>
          <t>Anulado</t>
        </is>
      </c>
      <c r="C14" s="20" t="n">
        <v>46162</v>
      </c>
      <c r="D14" s="20" t="n">
        <v>46143</v>
      </c>
      <c r="E14" s="19" t="inlineStr">
        <is>
          <t>Fatura</t>
        </is>
      </c>
      <c r="F14" s="18" t="inlineStr">
        <is>
          <t>FT 2026/193</t>
        </is>
      </c>
      <c r="G14" s="20" t="n">
        <v>46149</v>
      </c>
      <c r="H14" s="19" t="inlineStr">
        <is>
          <t>Mercearia do Largo, Lda.</t>
        </is>
      </c>
      <c r="I14" s="18" t="inlineStr">
        <is>
          <t>PT999000007</t>
        </is>
      </c>
      <c r="J14" s="19" t="inlineStr">
        <is>
          <t>Nota de crédito</t>
        </is>
      </c>
      <c r="K14" s="18" t="inlineStr">
        <is>
          <t>NC 2026/034</t>
        </is>
      </c>
      <c r="L14" s="20" t="n">
        <v>46162</v>
      </c>
      <c r="M14" s="19" t="inlineStr">
        <is>
          <t>Nota de crédito</t>
        </is>
      </c>
      <c r="N14" s="21" t="inlineStr">
        <is>
          <t>Registo anulado; mantido para rastreabilidade interna.</t>
        </is>
      </c>
      <c r="O14" s="19" t="inlineStr">
        <is>
          <t>A favor do sujeito passivo</t>
        </is>
      </c>
      <c r="P14" s="22" t="n">
        <v>-75</v>
      </c>
      <c r="Q14" s="22" t="n">
        <v>17.25</v>
      </c>
      <c r="R14" s="23">
        <f>IFERROR(IF(OR($A14="",$Q14=""),"",IF($O14="A favor do Estado",ABS($Q14),IF($O14="A favor do sujeito passivo",-ABS($Q14),""))),"")</f>
        <v/>
      </c>
      <c r="S14" s="19" t="inlineStr">
        <is>
          <t>Não aplicável</t>
        </is>
      </c>
      <c r="T14" s="19" t="inlineStr">
        <is>
          <t>Não aplicável</t>
        </is>
      </c>
      <c r="U14" s="19" t="inlineStr"/>
      <c r="V14" s="18" t="inlineStr">
        <is>
          <t>Não aplicável</t>
        </is>
      </c>
      <c r="W14" s="19" t="inlineStr"/>
      <c r="X14" s="18" t="inlineStr">
        <is>
          <t>Confirmado</t>
        </is>
      </c>
      <c r="Y14" s="19" t="inlineStr">
        <is>
          <t>Registo excluído do Painel.</t>
        </is>
      </c>
      <c r="Z14" s="21" t="n"/>
      <c r="AA14" s="24">
        <f>IFERROR(IF($A14="","",IF($B14="Anulado","Anulado — não considerado no painel",IF($C14="","Indicar data da regularização",IF(OR($E14="",$F14=""),"Associar documento original",IF($D14="","Indicar período de IVA",IF($Y14&lt;&gt;"Confirmado","Confirmar período de IVA",IF(OR($O14="",$O14="A confirmar"),"Confirmar sentido",IF($Q14="","Indicar IVA corrigido",IF(OR($S14="",$S14="A confirmar"),"Confirmar necessidade de prova",IF(AND($S14="Sim",OR($T14="",$U14&lt;&gt;"Disponível",$V14="")),"Prova pendente/incompleta",IF(AND($J14&lt;&gt;"",$J14&lt;&gt;"Não aplicável",OR($K14="",AND($W14&lt;&gt;"Comunicado",$W14&lt;&gt;"Não aplicável"),AND($W14="Comunicado",$X14=""))),"Confirmar documento/comunicação","OK"))))))))))),"")</f>
        <v/>
      </c>
      <c r="AB14" s="25">
        <f>IFERROR(IF($A14="","",IF(COUNTIF($A$8:$A$107,$A14)&gt;1,"Duplicada","")),"")</f>
        <v/>
      </c>
    </row>
    <row r="15" ht="34" customHeight="1">
      <c r="A15" s="18" t="inlineStr">
        <is>
          <t>REG-2026-008</t>
        </is>
      </c>
      <c r="B15" s="19" t="inlineStr">
        <is>
          <t>Concluído</t>
        </is>
      </c>
      <c r="C15" s="20" t="n">
        <v>46176</v>
      </c>
      <c r="D15" s="20" t="n">
        <v>46174</v>
      </c>
      <c r="E15" s="19" t="inlineStr">
        <is>
          <t>Fatura simplificada</t>
        </is>
      </c>
      <c r="F15" s="18" t="inlineStr">
        <is>
          <t>FS 2026/071</t>
        </is>
      </c>
      <c r="G15" s="20" t="n">
        <v>46172</v>
      </c>
      <c r="H15" s="19" t="inlineStr">
        <is>
          <t>Cliente balcão</t>
        </is>
      </c>
      <c r="I15" s="18" t="inlineStr">
        <is>
          <t>PT999000008</t>
        </is>
      </c>
      <c r="J15" s="19" t="inlineStr">
        <is>
          <t>Não aplicável</t>
        </is>
      </c>
      <c r="K15" s="18" t="inlineStr"/>
      <c r="L15" s="20" t="inlineStr"/>
      <c r="M15" s="19" t="inlineStr">
        <is>
          <t>Correção de IVA</t>
        </is>
      </c>
      <c r="N15" s="21" t="inlineStr">
        <is>
          <t>Correção direta registada sem documento retificativo associado.</t>
        </is>
      </c>
      <c r="O15" s="19" t="inlineStr">
        <is>
          <t>A favor do Estado</t>
        </is>
      </c>
      <c r="P15" s="22" t="n">
        <v>150</v>
      </c>
      <c r="Q15" s="22" t="n">
        <v>34.5</v>
      </c>
      <c r="R15" s="23">
        <f>IFERROR(IF(OR($A15="",$Q15=""),"",IF($O15="A favor do Estado",ABS($Q15),IF($O15="A favor do sujeito passivo",-ABS($Q15),""))),"")</f>
        <v/>
      </c>
      <c r="S15" s="19" t="inlineStr">
        <is>
          <t>Não aplicável</t>
        </is>
      </c>
      <c r="T15" s="19" t="inlineStr">
        <is>
          <t>Não aplicável</t>
        </is>
      </c>
      <c r="U15" s="19" t="inlineStr"/>
      <c r="V15" s="18" t="inlineStr">
        <is>
          <t>Não aplicável</t>
        </is>
      </c>
      <c r="W15" s="19" t="inlineStr"/>
      <c r="X15" s="18" t="inlineStr">
        <is>
          <t>Confirmado</t>
        </is>
      </c>
      <c r="Y15" s="19" t="inlineStr">
        <is>
          <t>Exemplo fictício.</t>
        </is>
      </c>
      <c r="Z15" s="21" t="n"/>
      <c r="AA15" s="24">
        <f>IFERROR(IF($A15="","",IF($B15="Anulado","Anulado — não considerado no painel",IF($C15="","Indicar data da regularização",IF(OR($E15="",$F15=""),"Associar documento original",IF($D15="","Indicar período de IVA",IF($Y15&lt;&gt;"Confirmado","Confirmar período de IVA",IF(OR($O15="",$O15="A confirmar"),"Confirmar sentido",IF($Q15="","Indicar IVA corrigido",IF(OR($S15="",$S15="A confirmar"),"Confirmar necessidade de prova",IF(AND($S15="Sim",OR($T15="",$U15&lt;&gt;"Disponível",$V15="")),"Prova pendente/incompleta",IF(AND($J15&lt;&gt;"",$J15&lt;&gt;"Não aplicável",OR($K15="",AND($W15&lt;&gt;"Comunicado",$W15&lt;&gt;"Não aplicável"),AND($W15="Comunicado",$X15=""))),"Confirmar documento/comunicação","OK"))))))))))),"")</f>
        <v/>
      </c>
      <c r="AB15" s="25">
        <f>IFERROR(IF($A15="","",IF(COUNTIF($A$8:$A$107,$A15)&gt;1,"Duplicada","")),"")</f>
        <v/>
      </c>
    </row>
    <row r="16" ht="34" customHeight="1">
      <c r="A16" s="18" t="inlineStr">
        <is>
          <t>REG-2026-009</t>
        </is>
      </c>
      <c r="B16" s="19" t="inlineStr">
        <is>
          <t>Em preparação</t>
        </is>
      </c>
      <c r="C16" s="20" t="n">
        <v>46190</v>
      </c>
      <c r="D16" s="20" t="n">
        <v>46174</v>
      </c>
      <c r="E16" s="19" t="inlineStr">
        <is>
          <t>Fatura</t>
        </is>
      </c>
      <c r="F16" s="18" t="inlineStr">
        <is>
          <t>FT 2026/231</t>
        </is>
      </c>
      <c r="G16" s="20" t="n">
        <v>46183</v>
      </c>
      <c r="H16" s="19" t="inlineStr">
        <is>
          <t>Transportes da Serra, Lda.</t>
        </is>
      </c>
      <c r="I16" s="18" t="inlineStr">
        <is>
          <t>PT999000009</t>
        </is>
      </c>
      <c r="J16" s="19" t="inlineStr">
        <is>
          <t>Documento retificativo</t>
        </is>
      </c>
      <c r="K16" s="18" t="inlineStr">
        <is>
          <t>RET 2026/014</t>
        </is>
      </c>
      <c r="L16" s="20" t="n">
        <v>46190</v>
      </c>
      <c r="M16" s="19" t="inlineStr">
        <is>
          <t>Outro</t>
        </is>
      </c>
      <c r="N16" s="21" t="inlineStr">
        <is>
          <t>Sentido da regularização ainda por validar.</t>
        </is>
      </c>
      <c r="O16" s="19" t="inlineStr">
        <is>
          <t>A confirmar</t>
        </is>
      </c>
      <c r="P16" s="22" t="n">
        <v>-200</v>
      </c>
      <c r="Q16" s="22" t="n">
        <v>46</v>
      </c>
      <c r="R16" s="23">
        <f>IFERROR(IF(OR($A16="",$Q16=""),"",IF($O16="A favor do Estado",ABS($Q16),IF($O16="A favor do sujeito passivo",-ABS($Q16),""))),"")</f>
        <v/>
      </c>
      <c r="S16" s="19" t="inlineStr">
        <is>
          <t>A confirmar</t>
        </is>
      </c>
      <c r="T16" s="19" t="inlineStr">
        <is>
          <t>A confirmar</t>
        </is>
      </c>
      <c r="U16" s="19" t="inlineStr"/>
      <c r="V16" s="18" t="inlineStr">
        <is>
          <t>A confirmar</t>
        </is>
      </c>
      <c r="W16" s="19" t="inlineStr"/>
      <c r="X16" s="18" t="inlineStr">
        <is>
          <t>Confirmado</t>
        </is>
      </c>
      <c r="Y16" s="19" t="inlineStr">
        <is>
          <t>Demonstra sentido por confirmar.</t>
        </is>
      </c>
      <c r="Z16" s="21" t="n"/>
      <c r="AA16" s="24">
        <f>IFERROR(IF($A16="","",IF($B16="Anulado","Anulado — não considerado no painel",IF($C16="","Indicar data da regularização",IF(OR($E16="",$F16=""),"Associar documento original",IF($D16="","Indicar período de IVA",IF($Y16&lt;&gt;"Confirmado","Confirmar período de IVA",IF(OR($O16="",$O16="A confirmar"),"Confirmar sentido",IF($Q16="","Indicar IVA corrigido",IF(OR($S16="",$S16="A confirmar"),"Confirmar necessidade de prova",IF(AND($S16="Sim",OR($T16="",$U16&lt;&gt;"Disponível",$V16="")),"Prova pendente/incompleta",IF(AND($J16&lt;&gt;"",$J16&lt;&gt;"Não aplicável",OR($K16="",AND($W16&lt;&gt;"Comunicado",$W16&lt;&gt;"Não aplicável"),AND($W16="Comunicado",$X16=""))),"Confirmar documento/comunicação","OK"))))))))))),"")</f>
        <v/>
      </c>
      <c r="AB16" s="25">
        <f>IFERROR(IF($A16="","",IF(COUNTIF($A$8:$A$107,$A16)&gt;1,"Duplicada","")),"")</f>
        <v/>
      </c>
    </row>
    <row r="17" ht="34" customHeight="1">
      <c r="A17" s="18" t="inlineStr">
        <is>
          <t>REG-2026-010</t>
        </is>
      </c>
      <c r="B17" s="19" t="inlineStr">
        <is>
          <t>Para validação</t>
        </is>
      </c>
      <c r="C17" s="20" t="n">
        <v>46205</v>
      </c>
      <c r="D17" s="20" t="n">
        <v>46204</v>
      </c>
      <c r="E17" s="19" t="inlineStr">
        <is>
          <t>Fatura</t>
        </is>
      </c>
      <c r="F17" s="18" t="inlineStr">
        <is>
          <t>FT 2026/249</t>
        </is>
      </c>
      <c r="G17" s="20" t="n">
        <v>46200</v>
      </c>
      <c r="H17" s="19" t="inlineStr">
        <is>
          <t>Design Atlântico, Lda.</t>
        </is>
      </c>
      <c r="I17" s="18" t="inlineStr">
        <is>
          <t>PT999000010</t>
        </is>
      </c>
      <c r="J17" s="19" t="inlineStr">
        <is>
          <t>Nota de crédito</t>
        </is>
      </c>
      <c r="K17" s="18" t="inlineStr">
        <is>
          <t>NC 2026/042</t>
        </is>
      </c>
      <c r="L17" s="20" t="n">
        <v>46205</v>
      </c>
      <c r="M17" s="19" t="inlineStr">
        <is>
          <t>Correção da base tributável</t>
        </is>
      </c>
      <c r="N17" s="21" t="inlineStr">
        <is>
          <t>Período de IVA ainda pendente de confirmação.</t>
        </is>
      </c>
      <c r="O17" s="19" t="inlineStr">
        <is>
          <t>A favor do sujeito passivo</t>
        </is>
      </c>
      <c r="P17" s="22" t="n">
        <v>-120</v>
      </c>
      <c r="Q17" s="22" t="n">
        <v>27.6</v>
      </c>
      <c r="R17" s="23">
        <f>IFERROR(IF(OR($A17="",$Q17=""),"",IF($O17="A favor do Estado",ABS($Q17),IF($O17="A favor do sujeito passivo",-ABS($Q17),""))),"")</f>
        <v/>
      </c>
      <c r="S17" s="19" t="inlineStr">
        <is>
          <t>Reembolso ao adquirente</t>
        </is>
      </c>
      <c r="T17" s="19" t="inlineStr">
        <is>
          <t>Disponível</t>
        </is>
      </c>
      <c r="U17" s="19" t="inlineStr">
        <is>
          <t>Dossier/REG-2026-010</t>
        </is>
      </c>
      <c r="V17" s="18" t="inlineStr">
        <is>
          <t>Comunicado</t>
        </is>
      </c>
      <c r="W17" s="19" t="inlineStr">
        <is>
          <t>Registo de comunicação NC 2026/042</t>
        </is>
      </c>
      <c r="X17" s="18" t="inlineStr">
        <is>
          <t>Por confirmar</t>
        </is>
      </c>
      <c r="Y17" s="19" t="inlineStr">
        <is>
          <t>Demonstra período por confirmar.</t>
        </is>
      </c>
      <c r="Z17" s="21" t="n"/>
      <c r="AA17" s="24">
        <f>IFERROR(IF($A17="","",IF($B17="Anulado","Anulado — não considerado no painel",IF($C17="","Indicar data da regularização",IF(OR($E17="",$F17=""),"Associar documento original",IF($D17="","Indicar período de IVA",IF($Y17&lt;&gt;"Confirmado","Confirmar período de IVA",IF(OR($O17="",$O17="A confirmar"),"Confirmar sentido",IF($Q17="","Indicar IVA corrigido",IF(OR($S17="",$S17="A confirmar"),"Confirmar necessidade de prova",IF(AND($S17="Sim",OR($T17="",$U17&lt;&gt;"Disponível",$V17="")),"Prova pendente/incompleta",IF(AND($J17&lt;&gt;"",$J17&lt;&gt;"Não aplicável",OR($K17="",AND($W17&lt;&gt;"Comunicado",$W17&lt;&gt;"Não aplicável"),AND($W17="Comunicado",$X17=""))),"Confirmar documento/comunicação","OK"))))))))))),"")</f>
        <v/>
      </c>
      <c r="AB17" s="25">
        <f>IFERROR(IF($A17="","",IF(COUNTIF($A$8:$A$107,$A17)&gt;1,"Duplicada","")),"")</f>
        <v/>
      </c>
    </row>
    <row r="18" ht="34" customHeight="1">
      <c r="A18" s="18" t="n"/>
      <c r="B18" s="19" t="n"/>
      <c r="C18" s="20" t="n"/>
      <c r="D18" s="20" t="n"/>
      <c r="E18" s="19" t="n"/>
      <c r="F18" s="18" t="n"/>
      <c r="G18" s="20" t="n"/>
      <c r="H18" s="19" t="n"/>
      <c r="I18" s="18" t="n"/>
      <c r="J18" s="19" t="n"/>
      <c r="K18" s="18" t="n"/>
      <c r="L18" s="20" t="n"/>
      <c r="M18" s="19" t="n"/>
      <c r="N18" s="21" t="n"/>
      <c r="O18" s="19" t="n"/>
      <c r="P18" s="22" t="n"/>
      <c r="Q18" s="22" t="n"/>
      <c r="R18" s="23">
        <f>IFERROR(IF(OR($A18="",$Q18=""),"",IF($O18="A favor do Estado",ABS($Q18),IF($O18="A favor do sujeito passivo",-ABS($Q18),""))),"")</f>
        <v/>
      </c>
      <c r="S18" s="19" t="n"/>
      <c r="T18" s="19" t="n"/>
      <c r="U18" s="19" t="n"/>
      <c r="V18" s="18" t="n"/>
      <c r="W18" s="19" t="n"/>
      <c r="X18" s="18" t="n"/>
      <c r="Y18" s="19" t="n"/>
      <c r="Z18" s="21" t="n"/>
      <c r="AA18" s="24">
        <f>IFERROR(IF($A18="","",IF($B18="Anulado","Anulado — não considerado no painel",IF($C18="","Indicar data da regularização",IF(OR($E18="",$F18=""),"Associar documento original",IF($D18="","Indicar período de IVA",IF($Y18&lt;&gt;"Confirmado","Confirmar período de IVA",IF(OR($O18="",$O18="A confirmar"),"Confirmar sentido",IF($Q18="","Indicar IVA corrigido",IF(OR($S18="",$S18="A confirmar"),"Confirmar necessidade de prova",IF(AND($S18="Sim",OR($T18="",$U18&lt;&gt;"Disponível",$V18="")),"Prova pendente/incompleta",IF(AND($J18&lt;&gt;"",$J18&lt;&gt;"Não aplicável",OR($K18="",AND($W18&lt;&gt;"Comunicado",$W18&lt;&gt;"Não aplicável"),AND($W18="Comunicado",$X18=""))),"Confirmar documento/comunicação","OK"))))))))))),"")</f>
        <v/>
      </c>
      <c r="AB18" s="25">
        <f>IFERROR(IF($A18="","",IF(COUNTIF($A$8:$A$107,$A18)&gt;1,"Duplicada","")),"")</f>
        <v/>
      </c>
    </row>
    <row r="19" ht="34" customHeight="1">
      <c r="A19" s="18" t="n"/>
      <c r="B19" s="19" t="n"/>
      <c r="C19" s="20" t="n"/>
      <c r="D19" s="20" t="n"/>
      <c r="E19" s="19" t="n"/>
      <c r="F19" s="18" t="n"/>
      <c r="G19" s="20" t="n"/>
      <c r="H19" s="19" t="n"/>
      <c r="I19" s="18" t="n"/>
      <c r="J19" s="19" t="n"/>
      <c r="K19" s="18" t="n"/>
      <c r="L19" s="20" t="n"/>
      <c r="M19" s="19" t="n"/>
      <c r="N19" s="21" t="n"/>
      <c r="O19" s="19" t="n"/>
      <c r="P19" s="22" t="n"/>
      <c r="Q19" s="22" t="n"/>
      <c r="R19" s="23">
        <f>IFERROR(IF(OR($A19="",$Q19=""),"",IF($O19="A favor do Estado",ABS($Q19),IF($O19="A favor do sujeito passivo",-ABS($Q19),""))),"")</f>
        <v/>
      </c>
      <c r="S19" s="19" t="n"/>
      <c r="T19" s="19" t="n"/>
      <c r="U19" s="19" t="n"/>
      <c r="V19" s="18" t="n"/>
      <c r="W19" s="19" t="n"/>
      <c r="X19" s="18" t="n"/>
      <c r="Y19" s="19" t="n"/>
      <c r="Z19" s="21" t="n"/>
      <c r="AA19" s="24">
        <f>IFERROR(IF($A19="","",IF($B19="Anulado","Anulado — não considerado no painel",IF($C19="","Indicar data da regularização",IF(OR($E19="",$F19=""),"Associar documento original",IF($D19="","Indicar período de IVA",IF($Y19&lt;&gt;"Confirmado","Confirmar período de IVA",IF(OR($O19="",$O19="A confirmar"),"Confirmar sentido",IF($Q19="","Indicar IVA corrigido",IF(OR($S19="",$S19="A confirmar"),"Confirmar necessidade de prova",IF(AND($S19="Sim",OR($T19="",$U19&lt;&gt;"Disponível",$V19="")),"Prova pendente/incompleta",IF(AND($J19&lt;&gt;"",$J19&lt;&gt;"Não aplicável",OR($K19="",AND($W19&lt;&gt;"Comunicado",$W19&lt;&gt;"Não aplicável"),AND($W19="Comunicado",$X19=""))),"Confirmar documento/comunicação","OK"))))))))))),"")</f>
        <v/>
      </c>
      <c r="AB19" s="25">
        <f>IFERROR(IF($A19="","",IF(COUNTIF($A$8:$A$107,$A19)&gt;1,"Duplicada","")),"")</f>
        <v/>
      </c>
    </row>
    <row r="20" ht="34" customHeight="1">
      <c r="A20" s="18" t="n"/>
      <c r="B20" s="19" t="n"/>
      <c r="C20" s="20" t="n"/>
      <c r="D20" s="20" t="n"/>
      <c r="E20" s="19" t="n"/>
      <c r="F20" s="18" t="n"/>
      <c r="G20" s="20" t="n"/>
      <c r="H20" s="19" t="n"/>
      <c r="I20" s="18" t="n"/>
      <c r="J20" s="19" t="n"/>
      <c r="K20" s="18" t="n"/>
      <c r="L20" s="20" t="n"/>
      <c r="M20" s="19" t="n"/>
      <c r="N20" s="21" t="n"/>
      <c r="O20" s="19" t="n"/>
      <c r="P20" s="22" t="n"/>
      <c r="Q20" s="22" t="n"/>
      <c r="R20" s="23">
        <f>IFERROR(IF(OR($A20="",$Q20=""),"",IF($O20="A favor do Estado",ABS($Q20),IF($O20="A favor do sujeito passivo",-ABS($Q20),""))),"")</f>
        <v/>
      </c>
      <c r="S20" s="19" t="n"/>
      <c r="T20" s="19" t="n"/>
      <c r="U20" s="19" t="n"/>
      <c r="V20" s="18" t="n"/>
      <c r="W20" s="19" t="n"/>
      <c r="X20" s="18" t="n"/>
      <c r="Y20" s="19" t="n"/>
      <c r="Z20" s="21" t="n"/>
      <c r="AA20" s="24">
        <f>IFERROR(IF($A20="","",IF($B20="Anulado","Anulado — não considerado no painel",IF($C20="","Indicar data da regularização",IF(OR($E20="",$F20=""),"Associar documento original",IF($D20="","Indicar período de IVA",IF($Y20&lt;&gt;"Confirmado","Confirmar período de IVA",IF(OR($O20="",$O20="A confirmar"),"Confirmar sentido",IF($Q20="","Indicar IVA corrigido",IF(OR($S20="",$S20="A confirmar"),"Confirmar necessidade de prova",IF(AND($S20="Sim",OR($T20="",$U20&lt;&gt;"Disponível",$V20="")),"Prova pendente/incompleta",IF(AND($J20&lt;&gt;"",$J20&lt;&gt;"Não aplicável",OR($K20="",AND($W20&lt;&gt;"Comunicado",$W20&lt;&gt;"Não aplicável"),AND($W20="Comunicado",$X20=""))),"Confirmar documento/comunicação","OK"))))))))))),"")</f>
        <v/>
      </c>
      <c r="AB20" s="25">
        <f>IFERROR(IF($A20="","",IF(COUNTIF($A$8:$A$107,$A20)&gt;1,"Duplicada","")),"")</f>
        <v/>
      </c>
    </row>
    <row r="21" ht="34" customHeight="1">
      <c r="A21" s="18" t="n"/>
      <c r="B21" s="19" t="n"/>
      <c r="C21" s="20" t="n"/>
      <c r="D21" s="20" t="n"/>
      <c r="E21" s="19" t="n"/>
      <c r="F21" s="18" t="n"/>
      <c r="G21" s="20" t="n"/>
      <c r="H21" s="19" t="n"/>
      <c r="I21" s="18" t="n"/>
      <c r="J21" s="19" t="n"/>
      <c r="K21" s="18" t="n"/>
      <c r="L21" s="20" t="n"/>
      <c r="M21" s="19" t="n"/>
      <c r="N21" s="21" t="n"/>
      <c r="O21" s="19" t="n"/>
      <c r="P21" s="22" t="n"/>
      <c r="Q21" s="22" t="n"/>
      <c r="R21" s="23">
        <f>IFERROR(IF(OR($A21="",$Q21=""),"",IF($O21="A favor do Estado",ABS($Q21),IF($O21="A favor do sujeito passivo",-ABS($Q21),""))),"")</f>
        <v/>
      </c>
      <c r="S21" s="19" t="n"/>
      <c r="T21" s="19" t="n"/>
      <c r="U21" s="19" t="n"/>
      <c r="V21" s="18" t="n"/>
      <c r="W21" s="19" t="n"/>
      <c r="X21" s="18" t="n"/>
      <c r="Y21" s="19" t="n"/>
      <c r="Z21" s="21" t="n"/>
      <c r="AA21" s="24">
        <f>IFERROR(IF($A21="","",IF($B21="Anulado","Anulado — não considerado no painel",IF($C21="","Indicar data da regularização",IF(OR($E21="",$F21=""),"Associar documento original",IF($D21="","Indicar período de IVA",IF($Y21&lt;&gt;"Confirmado","Confirmar período de IVA",IF(OR($O21="",$O21="A confirmar"),"Confirmar sentido",IF($Q21="","Indicar IVA corrigido",IF(OR($S21="",$S21="A confirmar"),"Confirmar necessidade de prova",IF(AND($S21="Sim",OR($T21="",$U21&lt;&gt;"Disponível",$V21="")),"Prova pendente/incompleta",IF(AND($J21&lt;&gt;"",$J21&lt;&gt;"Não aplicável",OR($K21="",AND($W21&lt;&gt;"Comunicado",$W21&lt;&gt;"Não aplicável"),AND($W21="Comunicado",$X21=""))),"Confirmar documento/comunicação","OK"))))))))))),"")</f>
        <v/>
      </c>
      <c r="AB21" s="25">
        <f>IFERROR(IF($A21="","",IF(COUNTIF($A$8:$A$107,$A21)&gt;1,"Duplicada","")),"")</f>
        <v/>
      </c>
    </row>
    <row r="22" ht="34" customHeight="1">
      <c r="A22" s="18" t="n"/>
      <c r="B22" s="19" t="n"/>
      <c r="C22" s="20" t="n"/>
      <c r="D22" s="20" t="n"/>
      <c r="E22" s="19" t="n"/>
      <c r="F22" s="18" t="n"/>
      <c r="G22" s="20" t="n"/>
      <c r="H22" s="19" t="n"/>
      <c r="I22" s="18" t="n"/>
      <c r="J22" s="19" t="n"/>
      <c r="K22" s="18" t="n"/>
      <c r="L22" s="20" t="n"/>
      <c r="M22" s="19" t="n"/>
      <c r="N22" s="21" t="n"/>
      <c r="O22" s="19" t="n"/>
      <c r="P22" s="22" t="n"/>
      <c r="Q22" s="22" t="n"/>
      <c r="R22" s="23">
        <f>IFERROR(IF(OR($A22="",$Q22=""),"",IF($O22="A favor do Estado",ABS($Q22),IF($O22="A favor do sujeito passivo",-ABS($Q22),""))),"")</f>
        <v/>
      </c>
      <c r="S22" s="19" t="n"/>
      <c r="T22" s="19" t="n"/>
      <c r="U22" s="19" t="n"/>
      <c r="V22" s="18" t="n"/>
      <c r="W22" s="19" t="n"/>
      <c r="X22" s="18" t="n"/>
      <c r="Y22" s="19" t="n"/>
      <c r="Z22" s="21" t="n"/>
      <c r="AA22" s="24">
        <f>IFERROR(IF($A22="","",IF($B22="Anulado","Anulado — não considerado no painel",IF($C22="","Indicar data da regularização",IF(OR($E22="",$F22=""),"Associar documento original",IF($D22="","Indicar período de IVA",IF($Y22&lt;&gt;"Confirmado","Confirmar período de IVA",IF(OR($O22="",$O22="A confirmar"),"Confirmar sentido",IF($Q22="","Indicar IVA corrigido",IF(OR($S22="",$S22="A confirmar"),"Confirmar necessidade de prova",IF(AND($S22="Sim",OR($T22="",$U22&lt;&gt;"Disponível",$V22="")),"Prova pendente/incompleta",IF(AND($J22&lt;&gt;"",$J22&lt;&gt;"Não aplicável",OR($K22="",AND($W22&lt;&gt;"Comunicado",$W22&lt;&gt;"Não aplicável"),AND($W22="Comunicado",$X22=""))),"Confirmar documento/comunicação","OK"))))))))))),"")</f>
        <v/>
      </c>
      <c r="AB22" s="25">
        <f>IFERROR(IF($A22="","",IF(COUNTIF($A$8:$A$107,$A22)&gt;1,"Duplicada","")),"")</f>
        <v/>
      </c>
    </row>
    <row r="23" ht="34" customHeight="1">
      <c r="A23" s="18" t="n"/>
      <c r="B23" s="19" t="n"/>
      <c r="C23" s="20" t="n"/>
      <c r="D23" s="20" t="n"/>
      <c r="E23" s="19" t="n"/>
      <c r="F23" s="18" t="n"/>
      <c r="G23" s="20" t="n"/>
      <c r="H23" s="19" t="n"/>
      <c r="I23" s="18" t="n"/>
      <c r="J23" s="19" t="n"/>
      <c r="K23" s="18" t="n"/>
      <c r="L23" s="20" t="n"/>
      <c r="M23" s="19" t="n"/>
      <c r="N23" s="21" t="n"/>
      <c r="O23" s="19" t="n"/>
      <c r="P23" s="22" t="n"/>
      <c r="Q23" s="22" t="n"/>
      <c r="R23" s="23">
        <f>IFERROR(IF(OR($A23="",$Q23=""),"",IF($O23="A favor do Estado",ABS($Q23),IF($O23="A favor do sujeito passivo",-ABS($Q23),""))),"")</f>
        <v/>
      </c>
      <c r="S23" s="19" t="n"/>
      <c r="T23" s="19" t="n"/>
      <c r="U23" s="19" t="n"/>
      <c r="V23" s="18" t="n"/>
      <c r="W23" s="19" t="n"/>
      <c r="X23" s="18" t="n"/>
      <c r="Y23" s="19" t="n"/>
      <c r="Z23" s="21" t="n"/>
      <c r="AA23" s="24">
        <f>IFERROR(IF($A23="","",IF($B23="Anulado","Anulado — não considerado no painel",IF($C23="","Indicar data da regularização",IF(OR($E23="",$F23=""),"Associar documento original",IF($D23="","Indicar período de IVA",IF($Y23&lt;&gt;"Confirmado","Confirmar período de IVA",IF(OR($O23="",$O23="A confirmar"),"Confirmar sentido",IF($Q23="","Indicar IVA corrigido",IF(OR($S23="",$S23="A confirmar"),"Confirmar necessidade de prova",IF(AND($S23="Sim",OR($T23="",$U23&lt;&gt;"Disponível",$V23="")),"Prova pendente/incompleta",IF(AND($J23&lt;&gt;"",$J23&lt;&gt;"Não aplicável",OR($K23="",AND($W23&lt;&gt;"Comunicado",$W23&lt;&gt;"Não aplicável"),AND($W23="Comunicado",$X23=""))),"Confirmar documento/comunicação","OK"))))))))))),"")</f>
        <v/>
      </c>
      <c r="AB23" s="25">
        <f>IFERROR(IF($A23="","",IF(COUNTIF($A$8:$A$107,$A23)&gt;1,"Duplicada","")),"")</f>
        <v/>
      </c>
    </row>
    <row r="24" ht="34" customHeight="1">
      <c r="A24" s="18" t="n"/>
      <c r="B24" s="19" t="n"/>
      <c r="C24" s="20" t="n"/>
      <c r="D24" s="20" t="n"/>
      <c r="E24" s="19" t="n"/>
      <c r="F24" s="18" t="n"/>
      <c r="G24" s="20" t="n"/>
      <c r="H24" s="19" t="n"/>
      <c r="I24" s="18" t="n"/>
      <c r="J24" s="19" t="n"/>
      <c r="K24" s="18" t="n"/>
      <c r="L24" s="20" t="n"/>
      <c r="M24" s="19" t="n"/>
      <c r="N24" s="21" t="n"/>
      <c r="O24" s="19" t="n"/>
      <c r="P24" s="22" t="n"/>
      <c r="Q24" s="22" t="n"/>
      <c r="R24" s="23">
        <f>IFERROR(IF(OR($A24="",$Q24=""),"",IF($O24="A favor do Estado",ABS($Q24),IF($O24="A favor do sujeito passivo",-ABS($Q24),""))),"")</f>
        <v/>
      </c>
      <c r="S24" s="19" t="n"/>
      <c r="T24" s="19" t="n"/>
      <c r="U24" s="19" t="n"/>
      <c r="V24" s="18" t="n"/>
      <c r="W24" s="19" t="n"/>
      <c r="X24" s="18" t="n"/>
      <c r="Y24" s="19" t="n"/>
      <c r="Z24" s="21" t="n"/>
      <c r="AA24" s="24">
        <f>IFERROR(IF($A24="","",IF($B24="Anulado","Anulado — não considerado no painel",IF($C24="","Indicar data da regularização",IF(OR($E24="",$F24=""),"Associar documento original",IF($D24="","Indicar período de IVA",IF($Y24&lt;&gt;"Confirmado","Confirmar período de IVA",IF(OR($O24="",$O24="A confirmar"),"Confirmar sentido",IF($Q24="","Indicar IVA corrigido",IF(OR($S24="",$S24="A confirmar"),"Confirmar necessidade de prova",IF(AND($S24="Sim",OR($T24="",$U24&lt;&gt;"Disponível",$V24="")),"Prova pendente/incompleta",IF(AND($J24&lt;&gt;"",$J24&lt;&gt;"Não aplicável",OR($K24="",AND($W24&lt;&gt;"Comunicado",$W24&lt;&gt;"Não aplicável"),AND($W24="Comunicado",$X24=""))),"Confirmar documento/comunicação","OK"))))))))))),"")</f>
        <v/>
      </c>
      <c r="AB24" s="25">
        <f>IFERROR(IF($A24="","",IF(COUNTIF($A$8:$A$107,$A24)&gt;1,"Duplicada","")),"")</f>
        <v/>
      </c>
    </row>
    <row r="25" ht="34" customHeight="1">
      <c r="A25" s="18" t="n"/>
      <c r="B25" s="19" t="n"/>
      <c r="C25" s="20" t="n"/>
      <c r="D25" s="20" t="n"/>
      <c r="E25" s="19" t="n"/>
      <c r="F25" s="18" t="n"/>
      <c r="G25" s="20" t="n"/>
      <c r="H25" s="19" t="n"/>
      <c r="I25" s="18" t="n"/>
      <c r="J25" s="19" t="n"/>
      <c r="K25" s="18" t="n"/>
      <c r="L25" s="20" t="n"/>
      <c r="M25" s="19" t="n"/>
      <c r="N25" s="21" t="n"/>
      <c r="O25" s="19" t="n"/>
      <c r="P25" s="22" t="n"/>
      <c r="Q25" s="22" t="n"/>
      <c r="R25" s="23">
        <f>IFERROR(IF(OR($A25="",$Q25=""),"",IF($O25="A favor do Estado",ABS($Q25),IF($O25="A favor do sujeito passivo",-ABS($Q25),""))),"")</f>
        <v/>
      </c>
      <c r="S25" s="19" t="n"/>
      <c r="T25" s="19" t="n"/>
      <c r="U25" s="19" t="n"/>
      <c r="V25" s="18" t="n"/>
      <c r="W25" s="19" t="n"/>
      <c r="X25" s="18" t="n"/>
      <c r="Y25" s="19" t="n"/>
      <c r="Z25" s="21" t="n"/>
      <c r="AA25" s="24">
        <f>IFERROR(IF($A25="","",IF($B25="Anulado","Anulado — não considerado no painel",IF($C25="","Indicar data da regularização",IF(OR($E25="",$F25=""),"Associar documento original",IF($D25="","Indicar período de IVA",IF($Y25&lt;&gt;"Confirmado","Confirmar período de IVA",IF(OR($O25="",$O25="A confirmar"),"Confirmar sentido",IF($Q25="","Indicar IVA corrigido",IF(OR($S25="",$S25="A confirmar"),"Confirmar necessidade de prova",IF(AND($S25="Sim",OR($T25="",$U25&lt;&gt;"Disponível",$V25="")),"Prova pendente/incompleta",IF(AND($J25&lt;&gt;"",$J25&lt;&gt;"Não aplicável",OR($K25="",AND($W25&lt;&gt;"Comunicado",$W25&lt;&gt;"Não aplicável"),AND($W25="Comunicado",$X25=""))),"Confirmar documento/comunicação","OK"))))))))))),"")</f>
        <v/>
      </c>
      <c r="AB25" s="25">
        <f>IFERROR(IF($A25="","",IF(COUNTIF($A$8:$A$107,$A25)&gt;1,"Duplicada","")),"")</f>
        <v/>
      </c>
    </row>
    <row r="26" ht="34" customHeight="1">
      <c r="A26" s="18" t="n"/>
      <c r="B26" s="19" t="n"/>
      <c r="C26" s="20" t="n"/>
      <c r="D26" s="20" t="n"/>
      <c r="E26" s="19" t="n"/>
      <c r="F26" s="18" t="n"/>
      <c r="G26" s="20" t="n"/>
      <c r="H26" s="19" t="n"/>
      <c r="I26" s="18" t="n"/>
      <c r="J26" s="19" t="n"/>
      <c r="K26" s="18" t="n"/>
      <c r="L26" s="20" t="n"/>
      <c r="M26" s="19" t="n"/>
      <c r="N26" s="21" t="n"/>
      <c r="O26" s="19" t="n"/>
      <c r="P26" s="22" t="n"/>
      <c r="Q26" s="22" t="n"/>
      <c r="R26" s="23">
        <f>IFERROR(IF(OR($A26="",$Q26=""),"",IF($O26="A favor do Estado",ABS($Q26),IF($O26="A favor do sujeito passivo",-ABS($Q26),""))),"")</f>
        <v/>
      </c>
      <c r="S26" s="19" t="n"/>
      <c r="T26" s="19" t="n"/>
      <c r="U26" s="19" t="n"/>
      <c r="V26" s="18" t="n"/>
      <c r="W26" s="19" t="n"/>
      <c r="X26" s="18" t="n"/>
      <c r="Y26" s="19" t="n"/>
      <c r="Z26" s="21" t="n"/>
      <c r="AA26" s="24">
        <f>IFERROR(IF($A26="","",IF($B26="Anulado","Anulado — não considerado no painel",IF($C26="","Indicar data da regularização",IF(OR($E26="",$F26=""),"Associar documento original",IF($D26="","Indicar período de IVA",IF($Y26&lt;&gt;"Confirmado","Confirmar período de IVA",IF(OR($O26="",$O26="A confirmar"),"Confirmar sentido",IF($Q26="","Indicar IVA corrigido",IF(OR($S26="",$S26="A confirmar"),"Confirmar necessidade de prova",IF(AND($S26="Sim",OR($T26="",$U26&lt;&gt;"Disponível",$V26="")),"Prova pendente/incompleta",IF(AND($J26&lt;&gt;"",$J26&lt;&gt;"Não aplicável",OR($K26="",AND($W26&lt;&gt;"Comunicado",$W26&lt;&gt;"Não aplicável"),AND($W26="Comunicado",$X26=""))),"Confirmar documento/comunicação","OK"))))))))))),"")</f>
        <v/>
      </c>
      <c r="AB26" s="25">
        <f>IFERROR(IF($A26="","",IF(COUNTIF($A$8:$A$107,$A26)&gt;1,"Duplicada","")),"")</f>
        <v/>
      </c>
    </row>
    <row r="27" ht="34" customHeight="1">
      <c r="A27" s="18" t="n"/>
      <c r="B27" s="19" t="n"/>
      <c r="C27" s="20" t="n"/>
      <c r="D27" s="20" t="n"/>
      <c r="E27" s="19" t="n"/>
      <c r="F27" s="18" t="n"/>
      <c r="G27" s="20" t="n"/>
      <c r="H27" s="19" t="n"/>
      <c r="I27" s="18" t="n"/>
      <c r="J27" s="19" t="n"/>
      <c r="K27" s="18" t="n"/>
      <c r="L27" s="20" t="n"/>
      <c r="M27" s="19" t="n"/>
      <c r="N27" s="21" t="n"/>
      <c r="O27" s="19" t="n"/>
      <c r="P27" s="22" t="n"/>
      <c r="Q27" s="22" t="n"/>
      <c r="R27" s="23">
        <f>IFERROR(IF(OR($A27="",$Q27=""),"",IF($O27="A favor do Estado",ABS($Q27),IF($O27="A favor do sujeito passivo",-ABS($Q27),""))),"")</f>
        <v/>
      </c>
      <c r="S27" s="19" t="n"/>
      <c r="T27" s="19" t="n"/>
      <c r="U27" s="19" t="n"/>
      <c r="V27" s="18" t="n"/>
      <c r="W27" s="19" t="n"/>
      <c r="X27" s="18" t="n"/>
      <c r="Y27" s="19" t="n"/>
      <c r="Z27" s="21" t="n"/>
      <c r="AA27" s="24">
        <f>IFERROR(IF($A27="","",IF($B27="Anulado","Anulado — não considerado no painel",IF($C27="","Indicar data da regularização",IF(OR($E27="",$F27=""),"Associar documento original",IF($D27="","Indicar período de IVA",IF($Y27&lt;&gt;"Confirmado","Confirmar período de IVA",IF(OR($O27="",$O27="A confirmar"),"Confirmar sentido",IF($Q27="","Indicar IVA corrigido",IF(OR($S27="",$S27="A confirmar"),"Confirmar necessidade de prova",IF(AND($S27="Sim",OR($T27="",$U27&lt;&gt;"Disponível",$V27="")),"Prova pendente/incompleta",IF(AND($J27&lt;&gt;"",$J27&lt;&gt;"Não aplicável",OR($K27="",AND($W27&lt;&gt;"Comunicado",$W27&lt;&gt;"Não aplicável"),AND($W27="Comunicado",$X27=""))),"Confirmar documento/comunicação","OK"))))))))))),"")</f>
        <v/>
      </c>
      <c r="AB27" s="25">
        <f>IFERROR(IF($A27="","",IF(COUNTIF($A$8:$A$107,$A27)&gt;1,"Duplicada","")),"")</f>
        <v/>
      </c>
    </row>
    <row r="28" ht="34" customHeight="1">
      <c r="A28" s="18" t="n"/>
      <c r="B28" s="19" t="n"/>
      <c r="C28" s="20" t="n"/>
      <c r="D28" s="20" t="n"/>
      <c r="E28" s="19" t="n"/>
      <c r="F28" s="18" t="n"/>
      <c r="G28" s="20" t="n"/>
      <c r="H28" s="19" t="n"/>
      <c r="I28" s="18" t="n"/>
      <c r="J28" s="19" t="n"/>
      <c r="K28" s="18" t="n"/>
      <c r="L28" s="20" t="n"/>
      <c r="M28" s="19" t="n"/>
      <c r="N28" s="21" t="n"/>
      <c r="O28" s="19" t="n"/>
      <c r="P28" s="22" t="n"/>
      <c r="Q28" s="22" t="n"/>
      <c r="R28" s="23">
        <f>IFERROR(IF(OR($A28="",$Q28=""),"",IF($O28="A favor do Estado",ABS($Q28),IF($O28="A favor do sujeito passivo",-ABS($Q28),""))),"")</f>
        <v/>
      </c>
      <c r="S28" s="19" t="n"/>
      <c r="T28" s="19" t="n"/>
      <c r="U28" s="19" t="n"/>
      <c r="V28" s="18" t="n"/>
      <c r="W28" s="19" t="n"/>
      <c r="X28" s="18" t="n"/>
      <c r="Y28" s="19" t="n"/>
      <c r="Z28" s="21" t="n"/>
      <c r="AA28" s="24">
        <f>IFERROR(IF($A28="","",IF($B28="Anulado","Anulado — não considerado no painel",IF($C28="","Indicar data da regularização",IF(OR($E28="",$F28=""),"Associar documento original",IF($D28="","Indicar período de IVA",IF($Y28&lt;&gt;"Confirmado","Confirmar período de IVA",IF(OR($O28="",$O28="A confirmar"),"Confirmar sentido",IF($Q28="","Indicar IVA corrigido",IF(OR($S28="",$S28="A confirmar"),"Confirmar necessidade de prova",IF(AND($S28="Sim",OR($T28="",$U28&lt;&gt;"Disponível",$V28="")),"Prova pendente/incompleta",IF(AND($J28&lt;&gt;"",$J28&lt;&gt;"Não aplicável",OR($K28="",AND($W28&lt;&gt;"Comunicado",$W28&lt;&gt;"Não aplicável"),AND($W28="Comunicado",$X28=""))),"Confirmar documento/comunicação","OK"))))))))))),"")</f>
        <v/>
      </c>
      <c r="AB28" s="25">
        <f>IFERROR(IF($A28="","",IF(COUNTIF($A$8:$A$107,$A28)&gt;1,"Duplicada","")),"")</f>
        <v/>
      </c>
    </row>
    <row r="29" ht="34" customHeight="1">
      <c r="A29" s="18" t="n"/>
      <c r="B29" s="19" t="n"/>
      <c r="C29" s="20" t="n"/>
      <c r="D29" s="20" t="n"/>
      <c r="E29" s="19" t="n"/>
      <c r="F29" s="18" t="n"/>
      <c r="G29" s="20" t="n"/>
      <c r="H29" s="19" t="n"/>
      <c r="I29" s="18" t="n"/>
      <c r="J29" s="19" t="n"/>
      <c r="K29" s="18" t="n"/>
      <c r="L29" s="20" t="n"/>
      <c r="M29" s="19" t="n"/>
      <c r="N29" s="21" t="n"/>
      <c r="O29" s="19" t="n"/>
      <c r="P29" s="22" t="n"/>
      <c r="Q29" s="22" t="n"/>
      <c r="R29" s="23">
        <f>IFERROR(IF(OR($A29="",$Q29=""),"",IF($O29="A favor do Estado",ABS($Q29),IF($O29="A favor do sujeito passivo",-ABS($Q29),""))),"")</f>
        <v/>
      </c>
      <c r="S29" s="19" t="n"/>
      <c r="T29" s="19" t="n"/>
      <c r="U29" s="19" t="n"/>
      <c r="V29" s="18" t="n"/>
      <c r="W29" s="19" t="n"/>
      <c r="X29" s="18" t="n"/>
      <c r="Y29" s="19" t="n"/>
      <c r="Z29" s="21" t="n"/>
      <c r="AA29" s="24">
        <f>IFERROR(IF($A29="","",IF($B29="Anulado","Anulado — não considerado no painel",IF($C29="","Indicar data da regularização",IF(OR($E29="",$F29=""),"Associar documento original",IF($D29="","Indicar período de IVA",IF($Y29&lt;&gt;"Confirmado","Confirmar período de IVA",IF(OR($O29="",$O29="A confirmar"),"Confirmar sentido",IF($Q29="","Indicar IVA corrigido",IF(OR($S29="",$S29="A confirmar"),"Confirmar necessidade de prova",IF(AND($S29="Sim",OR($T29="",$U29&lt;&gt;"Disponível",$V29="")),"Prova pendente/incompleta",IF(AND($J29&lt;&gt;"",$J29&lt;&gt;"Não aplicável",OR($K29="",AND($W29&lt;&gt;"Comunicado",$W29&lt;&gt;"Não aplicável"),AND($W29="Comunicado",$X29=""))),"Confirmar documento/comunicação","OK"))))))))))),"")</f>
        <v/>
      </c>
      <c r="AB29" s="25">
        <f>IFERROR(IF($A29="","",IF(COUNTIF($A$8:$A$107,$A29)&gt;1,"Duplicada","")),"")</f>
        <v/>
      </c>
    </row>
    <row r="30" ht="34" customHeight="1">
      <c r="A30" s="18" t="n"/>
      <c r="B30" s="19" t="n"/>
      <c r="C30" s="20" t="n"/>
      <c r="D30" s="20" t="n"/>
      <c r="E30" s="19" t="n"/>
      <c r="F30" s="18" t="n"/>
      <c r="G30" s="20" t="n"/>
      <c r="H30" s="19" t="n"/>
      <c r="I30" s="18" t="n"/>
      <c r="J30" s="19" t="n"/>
      <c r="K30" s="18" t="n"/>
      <c r="L30" s="20" t="n"/>
      <c r="M30" s="19" t="n"/>
      <c r="N30" s="21" t="n"/>
      <c r="O30" s="19" t="n"/>
      <c r="P30" s="22" t="n"/>
      <c r="Q30" s="22" t="n"/>
      <c r="R30" s="23">
        <f>IFERROR(IF(OR($A30="",$Q30=""),"",IF($O30="A favor do Estado",ABS($Q30),IF($O30="A favor do sujeito passivo",-ABS($Q30),""))),"")</f>
        <v/>
      </c>
      <c r="S30" s="19" t="n"/>
      <c r="T30" s="19" t="n"/>
      <c r="U30" s="19" t="n"/>
      <c r="V30" s="18" t="n"/>
      <c r="W30" s="19" t="n"/>
      <c r="X30" s="18" t="n"/>
      <c r="Y30" s="19" t="n"/>
      <c r="Z30" s="21" t="n"/>
      <c r="AA30" s="24">
        <f>IFERROR(IF($A30="","",IF($B30="Anulado","Anulado — não considerado no painel",IF($C30="","Indicar data da regularização",IF(OR($E30="",$F30=""),"Associar documento original",IF($D30="","Indicar período de IVA",IF($Y30&lt;&gt;"Confirmado","Confirmar período de IVA",IF(OR($O30="",$O30="A confirmar"),"Confirmar sentido",IF($Q30="","Indicar IVA corrigido",IF(OR($S30="",$S30="A confirmar"),"Confirmar necessidade de prova",IF(AND($S30="Sim",OR($T30="",$U30&lt;&gt;"Disponível",$V30="")),"Prova pendente/incompleta",IF(AND($J30&lt;&gt;"",$J30&lt;&gt;"Não aplicável",OR($K30="",AND($W30&lt;&gt;"Comunicado",$W30&lt;&gt;"Não aplicável"),AND($W30="Comunicado",$X30=""))),"Confirmar documento/comunicação","OK"))))))))))),"")</f>
        <v/>
      </c>
      <c r="AB30" s="25">
        <f>IFERROR(IF($A30="","",IF(COUNTIF($A$8:$A$107,$A30)&gt;1,"Duplicada","")),"")</f>
        <v/>
      </c>
    </row>
    <row r="31" ht="34" customHeight="1">
      <c r="A31" s="18" t="n"/>
      <c r="B31" s="19" t="n"/>
      <c r="C31" s="20" t="n"/>
      <c r="D31" s="20" t="n"/>
      <c r="E31" s="19" t="n"/>
      <c r="F31" s="18" t="n"/>
      <c r="G31" s="20" t="n"/>
      <c r="H31" s="19" t="n"/>
      <c r="I31" s="18" t="n"/>
      <c r="J31" s="19" t="n"/>
      <c r="K31" s="18" t="n"/>
      <c r="L31" s="20" t="n"/>
      <c r="M31" s="19" t="n"/>
      <c r="N31" s="21" t="n"/>
      <c r="O31" s="19" t="n"/>
      <c r="P31" s="22" t="n"/>
      <c r="Q31" s="22" t="n"/>
      <c r="R31" s="23">
        <f>IFERROR(IF(OR($A31="",$Q31=""),"",IF($O31="A favor do Estado",ABS($Q31),IF($O31="A favor do sujeito passivo",-ABS($Q31),""))),"")</f>
        <v/>
      </c>
      <c r="S31" s="19" t="n"/>
      <c r="T31" s="19" t="n"/>
      <c r="U31" s="19" t="n"/>
      <c r="V31" s="18" t="n"/>
      <c r="W31" s="19" t="n"/>
      <c r="X31" s="18" t="n"/>
      <c r="Y31" s="19" t="n"/>
      <c r="Z31" s="21" t="n"/>
      <c r="AA31" s="24">
        <f>IFERROR(IF($A31="","",IF($B31="Anulado","Anulado — não considerado no painel",IF($C31="","Indicar data da regularização",IF(OR($E31="",$F31=""),"Associar documento original",IF($D31="","Indicar período de IVA",IF($Y31&lt;&gt;"Confirmado","Confirmar período de IVA",IF(OR($O31="",$O31="A confirmar"),"Confirmar sentido",IF($Q31="","Indicar IVA corrigido",IF(OR($S31="",$S31="A confirmar"),"Confirmar necessidade de prova",IF(AND($S31="Sim",OR($T31="",$U31&lt;&gt;"Disponível",$V31="")),"Prova pendente/incompleta",IF(AND($J31&lt;&gt;"",$J31&lt;&gt;"Não aplicável",OR($K31="",AND($W31&lt;&gt;"Comunicado",$W31&lt;&gt;"Não aplicável"),AND($W31="Comunicado",$X31=""))),"Confirmar documento/comunicação","OK"))))))))))),"")</f>
        <v/>
      </c>
      <c r="AB31" s="25">
        <f>IFERROR(IF($A31="","",IF(COUNTIF($A$8:$A$107,$A31)&gt;1,"Duplicada","")),"")</f>
        <v/>
      </c>
    </row>
    <row r="32" ht="34" customHeight="1">
      <c r="A32" s="18" t="n"/>
      <c r="B32" s="19" t="n"/>
      <c r="C32" s="20" t="n"/>
      <c r="D32" s="20" t="n"/>
      <c r="E32" s="19" t="n"/>
      <c r="F32" s="18" t="n"/>
      <c r="G32" s="20" t="n"/>
      <c r="H32" s="19" t="n"/>
      <c r="I32" s="18" t="n"/>
      <c r="J32" s="19" t="n"/>
      <c r="K32" s="18" t="n"/>
      <c r="L32" s="20" t="n"/>
      <c r="M32" s="19" t="n"/>
      <c r="N32" s="21" t="n"/>
      <c r="O32" s="19" t="n"/>
      <c r="P32" s="22" t="n"/>
      <c r="Q32" s="22" t="n"/>
      <c r="R32" s="23">
        <f>IFERROR(IF(OR($A32="",$Q32=""),"",IF($O32="A favor do Estado",ABS($Q32),IF($O32="A favor do sujeito passivo",-ABS($Q32),""))),"")</f>
        <v/>
      </c>
      <c r="S32" s="19" t="n"/>
      <c r="T32" s="19" t="n"/>
      <c r="U32" s="19" t="n"/>
      <c r="V32" s="18" t="n"/>
      <c r="W32" s="19" t="n"/>
      <c r="X32" s="18" t="n"/>
      <c r="Y32" s="19" t="n"/>
      <c r="Z32" s="21" t="n"/>
      <c r="AA32" s="24">
        <f>IFERROR(IF($A32="","",IF($B32="Anulado","Anulado — não considerado no painel",IF($C32="","Indicar data da regularização",IF(OR($E32="",$F32=""),"Associar documento original",IF($D32="","Indicar período de IVA",IF($Y32&lt;&gt;"Confirmado","Confirmar período de IVA",IF(OR($O32="",$O32="A confirmar"),"Confirmar sentido",IF($Q32="","Indicar IVA corrigido",IF(OR($S32="",$S32="A confirmar"),"Confirmar necessidade de prova",IF(AND($S32="Sim",OR($T32="",$U32&lt;&gt;"Disponível",$V32="")),"Prova pendente/incompleta",IF(AND($J32&lt;&gt;"",$J32&lt;&gt;"Não aplicável",OR($K32="",AND($W32&lt;&gt;"Comunicado",$W32&lt;&gt;"Não aplicável"),AND($W32="Comunicado",$X32=""))),"Confirmar documento/comunicação","OK"))))))))))),"")</f>
        <v/>
      </c>
      <c r="AB32" s="25">
        <f>IFERROR(IF($A32="","",IF(COUNTIF($A$8:$A$107,$A32)&gt;1,"Duplicada","")),"")</f>
        <v/>
      </c>
    </row>
    <row r="33" ht="34" customHeight="1">
      <c r="A33" s="18" t="n"/>
      <c r="B33" s="19" t="n"/>
      <c r="C33" s="20" t="n"/>
      <c r="D33" s="20" t="n"/>
      <c r="E33" s="19" t="n"/>
      <c r="F33" s="18" t="n"/>
      <c r="G33" s="20" t="n"/>
      <c r="H33" s="19" t="n"/>
      <c r="I33" s="18" t="n"/>
      <c r="J33" s="19" t="n"/>
      <c r="K33" s="18" t="n"/>
      <c r="L33" s="20" t="n"/>
      <c r="M33" s="19" t="n"/>
      <c r="N33" s="21" t="n"/>
      <c r="O33" s="19" t="n"/>
      <c r="P33" s="22" t="n"/>
      <c r="Q33" s="22" t="n"/>
      <c r="R33" s="23">
        <f>IFERROR(IF(OR($A33="",$Q33=""),"",IF($O33="A favor do Estado",ABS($Q33),IF($O33="A favor do sujeito passivo",-ABS($Q33),""))),"")</f>
        <v/>
      </c>
      <c r="S33" s="19" t="n"/>
      <c r="T33" s="19" t="n"/>
      <c r="U33" s="19" t="n"/>
      <c r="V33" s="18" t="n"/>
      <c r="W33" s="19" t="n"/>
      <c r="X33" s="18" t="n"/>
      <c r="Y33" s="19" t="n"/>
      <c r="Z33" s="21" t="n"/>
      <c r="AA33" s="24">
        <f>IFERROR(IF($A33="","",IF($B33="Anulado","Anulado — não considerado no painel",IF($C33="","Indicar data da regularização",IF(OR($E33="",$F33=""),"Associar documento original",IF($D33="","Indicar período de IVA",IF($Y33&lt;&gt;"Confirmado","Confirmar período de IVA",IF(OR($O33="",$O33="A confirmar"),"Confirmar sentido",IF($Q33="","Indicar IVA corrigido",IF(OR($S33="",$S33="A confirmar"),"Confirmar necessidade de prova",IF(AND($S33="Sim",OR($T33="",$U33&lt;&gt;"Disponível",$V33="")),"Prova pendente/incompleta",IF(AND($J33&lt;&gt;"",$J33&lt;&gt;"Não aplicável",OR($K33="",AND($W33&lt;&gt;"Comunicado",$W33&lt;&gt;"Não aplicável"),AND($W33="Comunicado",$X33=""))),"Confirmar documento/comunicação","OK"))))))))))),"")</f>
        <v/>
      </c>
      <c r="AB33" s="25">
        <f>IFERROR(IF($A33="","",IF(COUNTIF($A$8:$A$107,$A33)&gt;1,"Duplicada","")),"")</f>
        <v/>
      </c>
    </row>
    <row r="34" ht="34" customHeight="1">
      <c r="A34" s="18" t="n"/>
      <c r="B34" s="19" t="n"/>
      <c r="C34" s="20" t="n"/>
      <c r="D34" s="20" t="n"/>
      <c r="E34" s="19" t="n"/>
      <c r="F34" s="18" t="n"/>
      <c r="G34" s="20" t="n"/>
      <c r="H34" s="19" t="n"/>
      <c r="I34" s="18" t="n"/>
      <c r="J34" s="19" t="n"/>
      <c r="K34" s="18" t="n"/>
      <c r="L34" s="20" t="n"/>
      <c r="M34" s="19" t="n"/>
      <c r="N34" s="21" t="n"/>
      <c r="O34" s="19" t="n"/>
      <c r="P34" s="22" t="n"/>
      <c r="Q34" s="22" t="n"/>
      <c r="R34" s="23">
        <f>IFERROR(IF(OR($A34="",$Q34=""),"",IF($O34="A favor do Estado",ABS($Q34),IF($O34="A favor do sujeito passivo",-ABS($Q34),""))),"")</f>
        <v/>
      </c>
      <c r="S34" s="19" t="n"/>
      <c r="T34" s="19" t="n"/>
      <c r="U34" s="19" t="n"/>
      <c r="V34" s="18" t="n"/>
      <c r="W34" s="19" t="n"/>
      <c r="X34" s="18" t="n"/>
      <c r="Y34" s="19" t="n"/>
      <c r="Z34" s="21" t="n"/>
      <c r="AA34" s="24">
        <f>IFERROR(IF($A34="","",IF($B34="Anulado","Anulado — não considerado no painel",IF($C34="","Indicar data da regularização",IF(OR($E34="",$F34=""),"Associar documento original",IF($D34="","Indicar período de IVA",IF($Y34&lt;&gt;"Confirmado","Confirmar período de IVA",IF(OR($O34="",$O34="A confirmar"),"Confirmar sentido",IF($Q34="","Indicar IVA corrigido",IF(OR($S34="",$S34="A confirmar"),"Confirmar necessidade de prova",IF(AND($S34="Sim",OR($T34="",$U34&lt;&gt;"Disponível",$V34="")),"Prova pendente/incompleta",IF(AND($J34&lt;&gt;"",$J34&lt;&gt;"Não aplicável",OR($K34="",AND($W34&lt;&gt;"Comunicado",$W34&lt;&gt;"Não aplicável"),AND($W34="Comunicado",$X34=""))),"Confirmar documento/comunicação","OK"))))))))))),"")</f>
        <v/>
      </c>
      <c r="AB34" s="25">
        <f>IFERROR(IF($A34="","",IF(COUNTIF($A$8:$A$107,$A34)&gt;1,"Duplicada","")),"")</f>
        <v/>
      </c>
    </row>
    <row r="35" ht="34" customHeight="1">
      <c r="A35" s="18" t="n"/>
      <c r="B35" s="19" t="n"/>
      <c r="C35" s="20" t="n"/>
      <c r="D35" s="20" t="n"/>
      <c r="E35" s="19" t="n"/>
      <c r="F35" s="18" t="n"/>
      <c r="G35" s="20" t="n"/>
      <c r="H35" s="19" t="n"/>
      <c r="I35" s="18" t="n"/>
      <c r="J35" s="19" t="n"/>
      <c r="K35" s="18" t="n"/>
      <c r="L35" s="20" t="n"/>
      <c r="M35" s="19" t="n"/>
      <c r="N35" s="21" t="n"/>
      <c r="O35" s="19" t="n"/>
      <c r="P35" s="22" t="n"/>
      <c r="Q35" s="22" t="n"/>
      <c r="R35" s="23">
        <f>IFERROR(IF(OR($A35="",$Q35=""),"",IF($O35="A favor do Estado",ABS($Q35),IF($O35="A favor do sujeito passivo",-ABS($Q35),""))),"")</f>
        <v/>
      </c>
      <c r="S35" s="19" t="n"/>
      <c r="T35" s="19" t="n"/>
      <c r="U35" s="19" t="n"/>
      <c r="V35" s="18" t="n"/>
      <c r="W35" s="19" t="n"/>
      <c r="X35" s="18" t="n"/>
      <c r="Y35" s="19" t="n"/>
      <c r="Z35" s="21" t="n"/>
      <c r="AA35" s="24">
        <f>IFERROR(IF($A35="","",IF($B35="Anulado","Anulado — não considerado no painel",IF($C35="","Indicar data da regularização",IF(OR($E35="",$F35=""),"Associar documento original",IF($D35="","Indicar período de IVA",IF($Y35&lt;&gt;"Confirmado","Confirmar período de IVA",IF(OR($O35="",$O35="A confirmar"),"Confirmar sentido",IF($Q35="","Indicar IVA corrigido",IF(OR($S35="",$S35="A confirmar"),"Confirmar necessidade de prova",IF(AND($S35="Sim",OR($T35="",$U35&lt;&gt;"Disponível",$V35="")),"Prova pendente/incompleta",IF(AND($J35&lt;&gt;"",$J35&lt;&gt;"Não aplicável",OR($K35="",AND($W35&lt;&gt;"Comunicado",$W35&lt;&gt;"Não aplicável"),AND($W35="Comunicado",$X35=""))),"Confirmar documento/comunicação","OK"))))))))))),"")</f>
        <v/>
      </c>
      <c r="AB35" s="25">
        <f>IFERROR(IF($A35="","",IF(COUNTIF($A$8:$A$107,$A35)&gt;1,"Duplicada","")),"")</f>
        <v/>
      </c>
    </row>
    <row r="36" ht="34" customHeight="1">
      <c r="A36" s="18" t="n"/>
      <c r="B36" s="19" t="n"/>
      <c r="C36" s="20" t="n"/>
      <c r="D36" s="20" t="n"/>
      <c r="E36" s="19" t="n"/>
      <c r="F36" s="18" t="n"/>
      <c r="G36" s="20" t="n"/>
      <c r="H36" s="19" t="n"/>
      <c r="I36" s="18" t="n"/>
      <c r="J36" s="19" t="n"/>
      <c r="K36" s="18" t="n"/>
      <c r="L36" s="20" t="n"/>
      <c r="M36" s="19" t="n"/>
      <c r="N36" s="21" t="n"/>
      <c r="O36" s="19" t="n"/>
      <c r="P36" s="22" t="n"/>
      <c r="Q36" s="22" t="n"/>
      <c r="R36" s="23">
        <f>IFERROR(IF(OR($A36="",$Q36=""),"",IF($O36="A favor do Estado",ABS($Q36),IF($O36="A favor do sujeito passivo",-ABS($Q36),""))),"")</f>
        <v/>
      </c>
      <c r="S36" s="19" t="n"/>
      <c r="T36" s="19" t="n"/>
      <c r="U36" s="19" t="n"/>
      <c r="V36" s="18" t="n"/>
      <c r="W36" s="19" t="n"/>
      <c r="X36" s="18" t="n"/>
      <c r="Y36" s="19" t="n"/>
      <c r="Z36" s="21" t="n"/>
      <c r="AA36" s="24">
        <f>IFERROR(IF($A36="","",IF($B36="Anulado","Anulado — não considerado no painel",IF($C36="","Indicar data da regularização",IF(OR($E36="",$F36=""),"Associar documento original",IF($D36="","Indicar período de IVA",IF($Y36&lt;&gt;"Confirmado","Confirmar período de IVA",IF(OR($O36="",$O36="A confirmar"),"Confirmar sentido",IF($Q36="","Indicar IVA corrigido",IF(OR($S36="",$S36="A confirmar"),"Confirmar necessidade de prova",IF(AND($S36="Sim",OR($T36="",$U36&lt;&gt;"Disponível",$V36="")),"Prova pendente/incompleta",IF(AND($J36&lt;&gt;"",$J36&lt;&gt;"Não aplicável",OR($K36="",AND($W36&lt;&gt;"Comunicado",$W36&lt;&gt;"Não aplicável"),AND($W36="Comunicado",$X36=""))),"Confirmar documento/comunicação","OK"))))))))))),"")</f>
        <v/>
      </c>
      <c r="AB36" s="25">
        <f>IFERROR(IF($A36="","",IF(COUNTIF($A$8:$A$107,$A36)&gt;1,"Duplicada","")),"")</f>
        <v/>
      </c>
    </row>
    <row r="37" ht="34" customHeight="1">
      <c r="A37" s="18" t="n"/>
      <c r="B37" s="19" t="n"/>
      <c r="C37" s="20" t="n"/>
      <c r="D37" s="20" t="n"/>
      <c r="E37" s="19" t="n"/>
      <c r="F37" s="18" t="n"/>
      <c r="G37" s="20" t="n"/>
      <c r="H37" s="19" t="n"/>
      <c r="I37" s="18" t="n"/>
      <c r="J37" s="19" t="n"/>
      <c r="K37" s="18" t="n"/>
      <c r="L37" s="20" t="n"/>
      <c r="M37" s="19" t="n"/>
      <c r="N37" s="21" t="n"/>
      <c r="O37" s="19" t="n"/>
      <c r="P37" s="22" t="n"/>
      <c r="Q37" s="22" t="n"/>
      <c r="R37" s="23">
        <f>IFERROR(IF(OR($A37="",$Q37=""),"",IF($O37="A favor do Estado",ABS($Q37),IF($O37="A favor do sujeito passivo",-ABS($Q37),""))),"")</f>
        <v/>
      </c>
      <c r="S37" s="19" t="n"/>
      <c r="T37" s="19" t="n"/>
      <c r="U37" s="19" t="n"/>
      <c r="V37" s="18" t="n"/>
      <c r="W37" s="19" t="n"/>
      <c r="X37" s="18" t="n"/>
      <c r="Y37" s="19" t="n"/>
      <c r="Z37" s="21" t="n"/>
      <c r="AA37" s="24">
        <f>IFERROR(IF($A37="","",IF($B37="Anulado","Anulado — não considerado no painel",IF($C37="","Indicar data da regularização",IF(OR($E37="",$F37=""),"Associar documento original",IF($D37="","Indicar período de IVA",IF($Y37&lt;&gt;"Confirmado","Confirmar período de IVA",IF(OR($O37="",$O37="A confirmar"),"Confirmar sentido",IF($Q37="","Indicar IVA corrigido",IF(OR($S37="",$S37="A confirmar"),"Confirmar necessidade de prova",IF(AND($S37="Sim",OR($T37="",$U37&lt;&gt;"Disponível",$V37="")),"Prova pendente/incompleta",IF(AND($J37&lt;&gt;"",$J37&lt;&gt;"Não aplicável",OR($K37="",AND($W37&lt;&gt;"Comunicado",$W37&lt;&gt;"Não aplicável"),AND($W37="Comunicado",$X37=""))),"Confirmar documento/comunicação","OK"))))))))))),"")</f>
        <v/>
      </c>
      <c r="AB37" s="25">
        <f>IFERROR(IF($A37="","",IF(COUNTIF($A$8:$A$107,$A37)&gt;1,"Duplicada","")),"")</f>
        <v/>
      </c>
    </row>
    <row r="38" ht="34" customHeight="1">
      <c r="A38" s="18" t="n"/>
      <c r="B38" s="19" t="n"/>
      <c r="C38" s="20" t="n"/>
      <c r="D38" s="20" t="n"/>
      <c r="E38" s="19" t="n"/>
      <c r="F38" s="18" t="n"/>
      <c r="G38" s="20" t="n"/>
      <c r="H38" s="19" t="n"/>
      <c r="I38" s="18" t="n"/>
      <c r="J38" s="19" t="n"/>
      <c r="K38" s="18" t="n"/>
      <c r="L38" s="20" t="n"/>
      <c r="M38" s="19" t="n"/>
      <c r="N38" s="21" t="n"/>
      <c r="O38" s="19" t="n"/>
      <c r="P38" s="22" t="n"/>
      <c r="Q38" s="22" t="n"/>
      <c r="R38" s="23">
        <f>IFERROR(IF(OR($A38="",$Q38=""),"",IF($O38="A favor do Estado",ABS($Q38),IF($O38="A favor do sujeito passivo",-ABS($Q38),""))),"")</f>
        <v/>
      </c>
      <c r="S38" s="19" t="n"/>
      <c r="T38" s="19" t="n"/>
      <c r="U38" s="19" t="n"/>
      <c r="V38" s="18" t="n"/>
      <c r="W38" s="19" t="n"/>
      <c r="X38" s="18" t="n"/>
      <c r="Y38" s="19" t="n"/>
      <c r="Z38" s="21" t="n"/>
      <c r="AA38" s="24">
        <f>IFERROR(IF($A38="","",IF($B38="Anulado","Anulado — não considerado no painel",IF($C38="","Indicar data da regularização",IF(OR($E38="",$F38=""),"Associar documento original",IF($D38="","Indicar período de IVA",IF($Y38&lt;&gt;"Confirmado","Confirmar período de IVA",IF(OR($O38="",$O38="A confirmar"),"Confirmar sentido",IF($Q38="","Indicar IVA corrigido",IF(OR($S38="",$S38="A confirmar"),"Confirmar necessidade de prova",IF(AND($S38="Sim",OR($T38="",$U38&lt;&gt;"Disponível",$V38="")),"Prova pendente/incompleta",IF(AND($J38&lt;&gt;"",$J38&lt;&gt;"Não aplicável",OR($K38="",AND($W38&lt;&gt;"Comunicado",$W38&lt;&gt;"Não aplicável"),AND($W38="Comunicado",$X38=""))),"Confirmar documento/comunicação","OK"))))))))))),"")</f>
        <v/>
      </c>
      <c r="AB38" s="25">
        <f>IFERROR(IF($A38="","",IF(COUNTIF($A$8:$A$107,$A38)&gt;1,"Duplicada","")),"")</f>
        <v/>
      </c>
    </row>
    <row r="39" ht="34" customHeight="1">
      <c r="A39" s="18" t="n"/>
      <c r="B39" s="19" t="n"/>
      <c r="C39" s="20" t="n"/>
      <c r="D39" s="20" t="n"/>
      <c r="E39" s="19" t="n"/>
      <c r="F39" s="18" t="n"/>
      <c r="G39" s="20" t="n"/>
      <c r="H39" s="19" t="n"/>
      <c r="I39" s="18" t="n"/>
      <c r="J39" s="19" t="n"/>
      <c r="K39" s="18" t="n"/>
      <c r="L39" s="20" t="n"/>
      <c r="M39" s="19" t="n"/>
      <c r="N39" s="21" t="n"/>
      <c r="O39" s="19" t="n"/>
      <c r="P39" s="22" t="n"/>
      <c r="Q39" s="22" t="n"/>
      <c r="R39" s="23">
        <f>IFERROR(IF(OR($A39="",$Q39=""),"",IF($O39="A favor do Estado",ABS($Q39),IF($O39="A favor do sujeito passivo",-ABS($Q39),""))),"")</f>
        <v/>
      </c>
      <c r="S39" s="19" t="n"/>
      <c r="T39" s="19" t="n"/>
      <c r="U39" s="19" t="n"/>
      <c r="V39" s="18" t="n"/>
      <c r="W39" s="19" t="n"/>
      <c r="X39" s="18" t="n"/>
      <c r="Y39" s="19" t="n"/>
      <c r="Z39" s="21" t="n"/>
      <c r="AA39" s="24">
        <f>IFERROR(IF($A39="","",IF($B39="Anulado","Anulado — não considerado no painel",IF($C39="","Indicar data da regularização",IF(OR($E39="",$F39=""),"Associar documento original",IF($D39="","Indicar período de IVA",IF($Y39&lt;&gt;"Confirmado","Confirmar período de IVA",IF(OR($O39="",$O39="A confirmar"),"Confirmar sentido",IF($Q39="","Indicar IVA corrigido",IF(OR($S39="",$S39="A confirmar"),"Confirmar necessidade de prova",IF(AND($S39="Sim",OR($T39="",$U39&lt;&gt;"Disponível",$V39="")),"Prova pendente/incompleta",IF(AND($J39&lt;&gt;"",$J39&lt;&gt;"Não aplicável",OR($K39="",AND($W39&lt;&gt;"Comunicado",$W39&lt;&gt;"Não aplicável"),AND($W39="Comunicado",$X39=""))),"Confirmar documento/comunicação","OK"))))))))))),"")</f>
        <v/>
      </c>
      <c r="AB39" s="25">
        <f>IFERROR(IF($A39="","",IF(COUNTIF($A$8:$A$107,$A39)&gt;1,"Duplicada","")),"")</f>
        <v/>
      </c>
    </row>
    <row r="40" ht="34" customHeight="1">
      <c r="A40" s="18" t="n"/>
      <c r="B40" s="19" t="n"/>
      <c r="C40" s="20" t="n"/>
      <c r="D40" s="20" t="n"/>
      <c r="E40" s="19" t="n"/>
      <c r="F40" s="18" t="n"/>
      <c r="G40" s="20" t="n"/>
      <c r="H40" s="19" t="n"/>
      <c r="I40" s="18" t="n"/>
      <c r="J40" s="19" t="n"/>
      <c r="K40" s="18" t="n"/>
      <c r="L40" s="20" t="n"/>
      <c r="M40" s="19" t="n"/>
      <c r="N40" s="21" t="n"/>
      <c r="O40" s="19" t="n"/>
      <c r="P40" s="22" t="n"/>
      <c r="Q40" s="22" t="n"/>
      <c r="R40" s="23">
        <f>IFERROR(IF(OR($A40="",$Q40=""),"",IF($O40="A favor do Estado",ABS($Q40),IF($O40="A favor do sujeito passivo",-ABS($Q40),""))),"")</f>
        <v/>
      </c>
      <c r="S40" s="19" t="n"/>
      <c r="T40" s="19" t="n"/>
      <c r="U40" s="19" t="n"/>
      <c r="V40" s="18" t="n"/>
      <c r="W40" s="19" t="n"/>
      <c r="X40" s="18" t="n"/>
      <c r="Y40" s="19" t="n"/>
      <c r="Z40" s="21" t="n"/>
      <c r="AA40" s="24">
        <f>IFERROR(IF($A40="","",IF($B40="Anulado","Anulado — não considerado no painel",IF($C40="","Indicar data da regularização",IF(OR($E40="",$F40=""),"Associar documento original",IF($D40="","Indicar período de IVA",IF($Y40&lt;&gt;"Confirmado","Confirmar período de IVA",IF(OR($O40="",$O40="A confirmar"),"Confirmar sentido",IF($Q40="","Indicar IVA corrigido",IF(OR($S40="",$S40="A confirmar"),"Confirmar necessidade de prova",IF(AND($S40="Sim",OR($T40="",$U40&lt;&gt;"Disponível",$V40="")),"Prova pendente/incompleta",IF(AND($J40&lt;&gt;"",$J40&lt;&gt;"Não aplicável",OR($K40="",AND($W40&lt;&gt;"Comunicado",$W40&lt;&gt;"Não aplicável"),AND($W40="Comunicado",$X40=""))),"Confirmar documento/comunicação","OK"))))))))))),"")</f>
        <v/>
      </c>
      <c r="AB40" s="25">
        <f>IFERROR(IF($A40="","",IF(COUNTIF($A$8:$A$107,$A40)&gt;1,"Duplicada","")),"")</f>
        <v/>
      </c>
    </row>
    <row r="41" ht="34" customHeight="1">
      <c r="A41" s="18" t="n"/>
      <c r="B41" s="19" t="n"/>
      <c r="C41" s="20" t="n"/>
      <c r="D41" s="20" t="n"/>
      <c r="E41" s="19" t="n"/>
      <c r="F41" s="18" t="n"/>
      <c r="G41" s="20" t="n"/>
      <c r="H41" s="19" t="n"/>
      <c r="I41" s="18" t="n"/>
      <c r="J41" s="19" t="n"/>
      <c r="K41" s="18" t="n"/>
      <c r="L41" s="20" t="n"/>
      <c r="M41" s="19" t="n"/>
      <c r="N41" s="21" t="n"/>
      <c r="O41" s="19" t="n"/>
      <c r="P41" s="22" t="n"/>
      <c r="Q41" s="22" t="n"/>
      <c r="R41" s="23">
        <f>IFERROR(IF(OR($A41="",$Q41=""),"",IF($O41="A favor do Estado",ABS($Q41),IF($O41="A favor do sujeito passivo",-ABS($Q41),""))),"")</f>
        <v/>
      </c>
      <c r="S41" s="19" t="n"/>
      <c r="T41" s="19" t="n"/>
      <c r="U41" s="19" t="n"/>
      <c r="V41" s="18" t="n"/>
      <c r="W41" s="19" t="n"/>
      <c r="X41" s="18" t="n"/>
      <c r="Y41" s="19" t="n"/>
      <c r="Z41" s="21" t="n"/>
      <c r="AA41" s="24">
        <f>IFERROR(IF($A41="","",IF($B41="Anulado","Anulado — não considerado no painel",IF($C41="","Indicar data da regularização",IF(OR($E41="",$F41=""),"Associar documento original",IF($D41="","Indicar período de IVA",IF($Y41&lt;&gt;"Confirmado","Confirmar período de IVA",IF(OR($O41="",$O41="A confirmar"),"Confirmar sentido",IF($Q41="","Indicar IVA corrigido",IF(OR($S41="",$S41="A confirmar"),"Confirmar necessidade de prova",IF(AND($S41="Sim",OR($T41="",$U41&lt;&gt;"Disponível",$V41="")),"Prova pendente/incompleta",IF(AND($J41&lt;&gt;"",$J41&lt;&gt;"Não aplicável",OR($K41="",AND($W41&lt;&gt;"Comunicado",$W41&lt;&gt;"Não aplicável"),AND($W41="Comunicado",$X41=""))),"Confirmar documento/comunicação","OK"))))))))))),"")</f>
        <v/>
      </c>
      <c r="AB41" s="25">
        <f>IFERROR(IF($A41="","",IF(COUNTIF($A$8:$A$107,$A41)&gt;1,"Duplicada","")),"")</f>
        <v/>
      </c>
    </row>
    <row r="42" ht="34" customHeight="1">
      <c r="A42" s="18" t="n"/>
      <c r="B42" s="19" t="n"/>
      <c r="C42" s="20" t="n"/>
      <c r="D42" s="20" t="n"/>
      <c r="E42" s="19" t="n"/>
      <c r="F42" s="18" t="n"/>
      <c r="G42" s="20" t="n"/>
      <c r="H42" s="19" t="n"/>
      <c r="I42" s="18" t="n"/>
      <c r="J42" s="19" t="n"/>
      <c r="K42" s="18" t="n"/>
      <c r="L42" s="20" t="n"/>
      <c r="M42" s="19" t="n"/>
      <c r="N42" s="21" t="n"/>
      <c r="O42" s="19" t="n"/>
      <c r="P42" s="22" t="n"/>
      <c r="Q42" s="22" t="n"/>
      <c r="R42" s="23">
        <f>IFERROR(IF(OR($A42="",$Q42=""),"",IF($O42="A favor do Estado",ABS($Q42),IF($O42="A favor do sujeito passivo",-ABS($Q42),""))),"")</f>
        <v/>
      </c>
      <c r="S42" s="19" t="n"/>
      <c r="T42" s="19" t="n"/>
      <c r="U42" s="19" t="n"/>
      <c r="V42" s="18" t="n"/>
      <c r="W42" s="19" t="n"/>
      <c r="X42" s="18" t="n"/>
      <c r="Y42" s="19" t="n"/>
      <c r="Z42" s="21" t="n"/>
      <c r="AA42" s="24">
        <f>IFERROR(IF($A42="","",IF($B42="Anulado","Anulado — não considerado no painel",IF($C42="","Indicar data da regularização",IF(OR($E42="",$F42=""),"Associar documento original",IF($D42="","Indicar período de IVA",IF($Y42&lt;&gt;"Confirmado","Confirmar período de IVA",IF(OR($O42="",$O42="A confirmar"),"Confirmar sentido",IF($Q42="","Indicar IVA corrigido",IF(OR($S42="",$S42="A confirmar"),"Confirmar necessidade de prova",IF(AND($S42="Sim",OR($T42="",$U42&lt;&gt;"Disponível",$V42="")),"Prova pendente/incompleta",IF(AND($J42&lt;&gt;"",$J42&lt;&gt;"Não aplicável",OR($K42="",AND($W42&lt;&gt;"Comunicado",$W42&lt;&gt;"Não aplicável"),AND($W42="Comunicado",$X42=""))),"Confirmar documento/comunicação","OK"))))))))))),"")</f>
        <v/>
      </c>
      <c r="AB42" s="25">
        <f>IFERROR(IF($A42="","",IF(COUNTIF($A$8:$A$107,$A42)&gt;1,"Duplicada","")),"")</f>
        <v/>
      </c>
    </row>
    <row r="43" ht="34" customHeight="1">
      <c r="A43" s="18" t="n"/>
      <c r="B43" s="19" t="n"/>
      <c r="C43" s="20" t="n"/>
      <c r="D43" s="20" t="n"/>
      <c r="E43" s="19" t="n"/>
      <c r="F43" s="18" t="n"/>
      <c r="G43" s="20" t="n"/>
      <c r="H43" s="19" t="n"/>
      <c r="I43" s="18" t="n"/>
      <c r="J43" s="19" t="n"/>
      <c r="K43" s="18" t="n"/>
      <c r="L43" s="20" t="n"/>
      <c r="M43" s="19" t="n"/>
      <c r="N43" s="21" t="n"/>
      <c r="O43" s="19" t="n"/>
      <c r="P43" s="22" t="n"/>
      <c r="Q43" s="22" t="n"/>
      <c r="R43" s="23">
        <f>IFERROR(IF(OR($A43="",$Q43=""),"",IF($O43="A favor do Estado",ABS($Q43),IF($O43="A favor do sujeito passivo",-ABS($Q43),""))),"")</f>
        <v/>
      </c>
      <c r="S43" s="19" t="n"/>
      <c r="T43" s="19" t="n"/>
      <c r="U43" s="19" t="n"/>
      <c r="V43" s="18" t="n"/>
      <c r="W43" s="19" t="n"/>
      <c r="X43" s="18" t="n"/>
      <c r="Y43" s="19" t="n"/>
      <c r="Z43" s="21" t="n"/>
      <c r="AA43" s="24">
        <f>IFERROR(IF($A43="","",IF($B43="Anulado","Anulado — não considerado no painel",IF($C43="","Indicar data da regularização",IF(OR($E43="",$F43=""),"Associar documento original",IF($D43="","Indicar período de IVA",IF($Y43&lt;&gt;"Confirmado","Confirmar período de IVA",IF(OR($O43="",$O43="A confirmar"),"Confirmar sentido",IF($Q43="","Indicar IVA corrigido",IF(OR($S43="",$S43="A confirmar"),"Confirmar necessidade de prova",IF(AND($S43="Sim",OR($T43="",$U43&lt;&gt;"Disponível",$V43="")),"Prova pendente/incompleta",IF(AND($J43&lt;&gt;"",$J43&lt;&gt;"Não aplicável",OR($K43="",AND($W43&lt;&gt;"Comunicado",$W43&lt;&gt;"Não aplicável"),AND($W43="Comunicado",$X43=""))),"Confirmar documento/comunicação","OK"))))))))))),"")</f>
        <v/>
      </c>
      <c r="AB43" s="25">
        <f>IFERROR(IF($A43="","",IF(COUNTIF($A$8:$A$107,$A43)&gt;1,"Duplicada","")),"")</f>
        <v/>
      </c>
    </row>
    <row r="44" ht="34" customHeight="1">
      <c r="A44" s="18" t="n"/>
      <c r="B44" s="19" t="n"/>
      <c r="C44" s="20" t="n"/>
      <c r="D44" s="20" t="n"/>
      <c r="E44" s="19" t="n"/>
      <c r="F44" s="18" t="n"/>
      <c r="G44" s="20" t="n"/>
      <c r="H44" s="19" t="n"/>
      <c r="I44" s="18" t="n"/>
      <c r="J44" s="19" t="n"/>
      <c r="K44" s="18" t="n"/>
      <c r="L44" s="20" t="n"/>
      <c r="M44" s="19" t="n"/>
      <c r="N44" s="21" t="n"/>
      <c r="O44" s="19" t="n"/>
      <c r="P44" s="22" t="n"/>
      <c r="Q44" s="22" t="n"/>
      <c r="R44" s="23">
        <f>IFERROR(IF(OR($A44="",$Q44=""),"",IF($O44="A favor do Estado",ABS($Q44),IF($O44="A favor do sujeito passivo",-ABS($Q44),""))),"")</f>
        <v/>
      </c>
      <c r="S44" s="19" t="n"/>
      <c r="T44" s="19" t="n"/>
      <c r="U44" s="19" t="n"/>
      <c r="V44" s="18" t="n"/>
      <c r="W44" s="19" t="n"/>
      <c r="X44" s="18" t="n"/>
      <c r="Y44" s="19" t="n"/>
      <c r="Z44" s="21" t="n"/>
      <c r="AA44" s="24">
        <f>IFERROR(IF($A44="","",IF($B44="Anulado","Anulado — não considerado no painel",IF($C44="","Indicar data da regularização",IF(OR($E44="",$F44=""),"Associar documento original",IF($D44="","Indicar período de IVA",IF($Y44&lt;&gt;"Confirmado","Confirmar período de IVA",IF(OR($O44="",$O44="A confirmar"),"Confirmar sentido",IF($Q44="","Indicar IVA corrigido",IF(OR($S44="",$S44="A confirmar"),"Confirmar necessidade de prova",IF(AND($S44="Sim",OR($T44="",$U44&lt;&gt;"Disponível",$V44="")),"Prova pendente/incompleta",IF(AND($J44&lt;&gt;"",$J44&lt;&gt;"Não aplicável",OR($K44="",AND($W44&lt;&gt;"Comunicado",$W44&lt;&gt;"Não aplicável"),AND($W44="Comunicado",$X44=""))),"Confirmar documento/comunicação","OK"))))))))))),"")</f>
        <v/>
      </c>
      <c r="AB44" s="25">
        <f>IFERROR(IF($A44="","",IF(COUNTIF($A$8:$A$107,$A44)&gt;1,"Duplicada","")),"")</f>
        <v/>
      </c>
    </row>
    <row r="45" ht="34" customHeight="1">
      <c r="A45" s="18" t="n"/>
      <c r="B45" s="19" t="n"/>
      <c r="C45" s="20" t="n"/>
      <c r="D45" s="20" t="n"/>
      <c r="E45" s="19" t="n"/>
      <c r="F45" s="18" t="n"/>
      <c r="G45" s="20" t="n"/>
      <c r="H45" s="19" t="n"/>
      <c r="I45" s="18" t="n"/>
      <c r="J45" s="19" t="n"/>
      <c r="K45" s="18" t="n"/>
      <c r="L45" s="20" t="n"/>
      <c r="M45" s="19" t="n"/>
      <c r="N45" s="21" t="n"/>
      <c r="O45" s="19" t="n"/>
      <c r="P45" s="22" t="n"/>
      <c r="Q45" s="22" t="n"/>
      <c r="R45" s="23">
        <f>IFERROR(IF(OR($A45="",$Q45=""),"",IF($O45="A favor do Estado",ABS($Q45),IF($O45="A favor do sujeito passivo",-ABS($Q45),""))),"")</f>
        <v/>
      </c>
      <c r="S45" s="19" t="n"/>
      <c r="T45" s="19" t="n"/>
      <c r="U45" s="19" t="n"/>
      <c r="V45" s="18" t="n"/>
      <c r="W45" s="19" t="n"/>
      <c r="X45" s="18" t="n"/>
      <c r="Y45" s="19" t="n"/>
      <c r="Z45" s="21" t="n"/>
      <c r="AA45" s="24">
        <f>IFERROR(IF($A45="","",IF($B45="Anulado","Anulado — não considerado no painel",IF($C45="","Indicar data da regularização",IF(OR($E45="",$F45=""),"Associar documento original",IF($D45="","Indicar período de IVA",IF($Y45&lt;&gt;"Confirmado","Confirmar período de IVA",IF(OR($O45="",$O45="A confirmar"),"Confirmar sentido",IF($Q45="","Indicar IVA corrigido",IF(OR($S45="",$S45="A confirmar"),"Confirmar necessidade de prova",IF(AND($S45="Sim",OR($T45="",$U45&lt;&gt;"Disponível",$V45="")),"Prova pendente/incompleta",IF(AND($J45&lt;&gt;"",$J45&lt;&gt;"Não aplicável",OR($K45="",AND($W45&lt;&gt;"Comunicado",$W45&lt;&gt;"Não aplicável"),AND($W45="Comunicado",$X45=""))),"Confirmar documento/comunicação","OK"))))))))))),"")</f>
        <v/>
      </c>
      <c r="AB45" s="25">
        <f>IFERROR(IF($A45="","",IF(COUNTIF($A$8:$A$107,$A45)&gt;1,"Duplicada","")),"")</f>
        <v/>
      </c>
    </row>
    <row r="46" ht="34" customHeight="1">
      <c r="A46" s="18" t="n"/>
      <c r="B46" s="19" t="n"/>
      <c r="C46" s="20" t="n"/>
      <c r="D46" s="20" t="n"/>
      <c r="E46" s="19" t="n"/>
      <c r="F46" s="18" t="n"/>
      <c r="G46" s="20" t="n"/>
      <c r="H46" s="19" t="n"/>
      <c r="I46" s="18" t="n"/>
      <c r="J46" s="19" t="n"/>
      <c r="K46" s="18" t="n"/>
      <c r="L46" s="20" t="n"/>
      <c r="M46" s="19" t="n"/>
      <c r="N46" s="21" t="n"/>
      <c r="O46" s="19" t="n"/>
      <c r="P46" s="22" t="n"/>
      <c r="Q46" s="22" t="n"/>
      <c r="R46" s="23">
        <f>IFERROR(IF(OR($A46="",$Q46=""),"",IF($O46="A favor do Estado",ABS($Q46),IF($O46="A favor do sujeito passivo",-ABS($Q46),""))),"")</f>
        <v/>
      </c>
      <c r="S46" s="19" t="n"/>
      <c r="T46" s="19" t="n"/>
      <c r="U46" s="19" t="n"/>
      <c r="V46" s="18" t="n"/>
      <c r="W46" s="19" t="n"/>
      <c r="X46" s="18" t="n"/>
      <c r="Y46" s="19" t="n"/>
      <c r="Z46" s="21" t="n"/>
      <c r="AA46" s="24">
        <f>IFERROR(IF($A46="","",IF($B46="Anulado","Anulado — não considerado no painel",IF($C46="","Indicar data da regularização",IF(OR($E46="",$F46=""),"Associar documento original",IF($D46="","Indicar período de IVA",IF($Y46&lt;&gt;"Confirmado","Confirmar período de IVA",IF(OR($O46="",$O46="A confirmar"),"Confirmar sentido",IF($Q46="","Indicar IVA corrigido",IF(OR($S46="",$S46="A confirmar"),"Confirmar necessidade de prova",IF(AND($S46="Sim",OR($T46="",$U46&lt;&gt;"Disponível",$V46="")),"Prova pendente/incompleta",IF(AND($J46&lt;&gt;"",$J46&lt;&gt;"Não aplicável",OR($K46="",AND($W46&lt;&gt;"Comunicado",$W46&lt;&gt;"Não aplicável"),AND($W46="Comunicado",$X46=""))),"Confirmar documento/comunicação","OK"))))))))))),"")</f>
        <v/>
      </c>
      <c r="AB46" s="25">
        <f>IFERROR(IF($A46="","",IF(COUNTIF($A$8:$A$107,$A46)&gt;1,"Duplicada","")),"")</f>
        <v/>
      </c>
    </row>
    <row r="47" ht="34" customHeight="1">
      <c r="A47" s="18" t="n"/>
      <c r="B47" s="19" t="n"/>
      <c r="C47" s="20" t="n"/>
      <c r="D47" s="20" t="n"/>
      <c r="E47" s="19" t="n"/>
      <c r="F47" s="18" t="n"/>
      <c r="G47" s="20" t="n"/>
      <c r="H47" s="19" t="n"/>
      <c r="I47" s="18" t="n"/>
      <c r="J47" s="19" t="n"/>
      <c r="K47" s="18" t="n"/>
      <c r="L47" s="20" t="n"/>
      <c r="M47" s="19" t="n"/>
      <c r="N47" s="21" t="n"/>
      <c r="O47" s="19" t="n"/>
      <c r="P47" s="22" t="n"/>
      <c r="Q47" s="22" t="n"/>
      <c r="R47" s="23">
        <f>IFERROR(IF(OR($A47="",$Q47=""),"",IF($O47="A favor do Estado",ABS($Q47),IF($O47="A favor do sujeito passivo",-ABS($Q47),""))),"")</f>
        <v/>
      </c>
      <c r="S47" s="19" t="n"/>
      <c r="T47" s="19" t="n"/>
      <c r="U47" s="19" t="n"/>
      <c r="V47" s="18" t="n"/>
      <c r="W47" s="19" t="n"/>
      <c r="X47" s="18" t="n"/>
      <c r="Y47" s="19" t="n"/>
      <c r="Z47" s="21" t="n"/>
      <c r="AA47" s="24">
        <f>IFERROR(IF($A47="","",IF($B47="Anulado","Anulado — não considerado no painel",IF($C47="","Indicar data da regularização",IF(OR($E47="",$F47=""),"Associar documento original",IF($D47="","Indicar período de IVA",IF($Y47&lt;&gt;"Confirmado","Confirmar período de IVA",IF(OR($O47="",$O47="A confirmar"),"Confirmar sentido",IF($Q47="","Indicar IVA corrigido",IF(OR($S47="",$S47="A confirmar"),"Confirmar necessidade de prova",IF(AND($S47="Sim",OR($T47="",$U47&lt;&gt;"Disponível",$V47="")),"Prova pendente/incompleta",IF(AND($J47&lt;&gt;"",$J47&lt;&gt;"Não aplicável",OR($K47="",AND($W47&lt;&gt;"Comunicado",$W47&lt;&gt;"Não aplicável"),AND($W47="Comunicado",$X47=""))),"Confirmar documento/comunicação","OK"))))))))))),"")</f>
        <v/>
      </c>
      <c r="AB47" s="25">
        <f>IFERROR(IF($A47="","",IF(COUNTIF($A$8:$A$107,$A47)&gt;1,"Duplicada","")),"")</f>
        <v/>
      </c>
    </row>
    <row r="48" ht="34" customHeight="1">
      <c r="A48" s="18" t="n"/>
      <c r="B48" s="19" t="n"/>
      <c r="C48" s="20" t="n"/>
      <c r="D48" s="20" t="n"/>
      <c r="E48" s="19" t="n"/>
      <c r="F48" s="18" t="n"/>
      <c r="G48" s="20" t="n"/>
      <c r="H48" s="19" t="n"/>
      <c r="I48" s="18" t="n"/>
      <c r="J48" s="19" t="n"/>
      <c r="K48" s="18" t="n"/>
      <c r="L48" s="20" t="n"/>
      <c r="M48" s="19" t="n"/>
      <c r="N48" s="21" t="n"/>
      <c r="O48" s="19" t="n"/>
      <c r="P48" s="22" t="n"/>
      <c r="Q48" s="22" t="n"/>
      <c r="R48" s="23">
        <f>IFERROR(IF(OR($A48="",$Q48=""),"",IF($O48="A favor do Estado",ABS($Q48),IF($O48="A favor do sujeito passivo",-ABS($Q48),""))),"")</f>
        <v/>
      </c>
      <c r="S48" s="19" t="n"/>
      <c r="T48" s="19" t="n"/>
      <c r="U48" s="19" t="n"/>
      <c r="V48" s="18" t="n"/>
      <c r="W48" s="19" t="n"/>
      <c r="X48" s="18" t="n"/>
      <c r="Y48" s="19" t="n"/>
      <c r="Z48" s="21" t="n"/>
      <c r="AA48" s="24">
        <f>IFERROR(IF($A48="","",IF($B48="Anulado","Anulado — não considerado no painel",IF($C48="","Indicar data da regularização",IF(OR($E48="",$F48=""),"Associar documento original",IF($D48="","Indicar período de IVA",IF($Y48&lt;&gt;"Confirmado","Confirmar período de IVA",IF(OR($O48="",$O48="A confirmar"),"Confirmar sentido",IF($Q48="","Indicar IVA corrigido",IF(OR($S48="",$S48="A confirmar"),"Confirmar necessidade de prova",IF(AND($S48="Sim",OR($T48="",$U48&lt;&gt;"Disponível",$V48="")),"Prova pendente/incompleta",IF(AND($J48&lt;&gt;"",$J48&lt;&gt;"Não aplicável",OR($K48="",AND($W48&lt;&gt;"Comunicado",$W48&lt;&gt;"Não aplicável"),AND($W48="Comunicado",$X48=""))),"Confirmar documento/comunicação","OK"))))))))))),"")</f>
        <v/>
      </c>
      <c r="AB48" s="25">
        <f>IFERROR(IF($A48="","",IF(COUNTIF($A$8:$A$107,$A48)&gt;1,"Duplicada","")),"")</f>
        <v/>
      </c>
    </row>
    <row r="49" ht="34" customHeight="1">
      <c r="A49" s="18" t="n"/>
      <c r="B49" s="19" t="n"/>
      <c r="C49" s="20" t="n"/>
      <c r="D49" s="20" t="n"/>
      <c r="E49" s="19" t="n"/>
      <c r="F49" s="18" t="n"/>
      <c r="G49" s="20" t="n"/>
      <c r="H49" s="19" t="n"/>
      <c r="I49" s="18" t="n"/>
      <c r="J49" s="19" t="n"/>
      <c r="K49" s="18" t="n"/>
      <c r="L49" s="20" t="n"/>
      <c r="M49" s="19" t="n"/>
      <c r="N49" s="21" t="n"/>
      <c r="O49" s="19" t="n"/>
      <c r="P49" s="22" t="n"/>
      <c r="Q49" s="22" t="n"/>
      <c r="R49" s="23">
        <f>IFERROR(IF(OR($A49="",$Q49=""),"",IF($O49="A favor do Estado",ABS($Q49),IF($O49="A favor do sujeito passivo",-ABS($Q49),""))),"")</f>
        <v/>
      </c>
      <c r="S49" s="19" t="n"/>
      <c r="T49" s="19" t="n"/>
      <c r="U49" s="19" t="n"/>
      <c r="V49" s="18" t="n"/>
      <c r="W49" s="19" t="n"/>
      <c r="X49" s="18" t="n"/>
      <c r="Y49" s="19" t="n"/>
      <c r="Z49" s="21" t="n"/>
      <c r="AA49" s="24">
        <f>IFERROR(IF($A49="","",IF($B49="Anulado","Anulado — não considerado no painel",IF($C49="","Indicar data da regularização",IF(OR($E49="",$F49=""),"Associar documento original",IF($D49="","Indicar período de IVA",IF($Y49&lt;&gt;"Confirmado","Confirmar período de IVA",IF(OR($O49="",$O49="A confirmar"),"Confirmar sentido",IF($Q49="","Indicar IVA corrigido",IF(OR($S49="",$S49="A confirmar"),"Confirmar necessidade de prova",IF(AND($S49="Sim",OR($T49="",$U49&lt;&gt;"Disponível",$V49="")),"Prova pendente/incompleta",IF(AND($J49&lt;&gt;"",$J49&lt;&gt;"Não aplicável",OR($K49="",AND($W49&lt;&gt;"Comunicado",$W49&lt;&gt;"Não aplicável"),AND($W49="Comunicado",$X49=""))),"Confirmar documento/comunicação","OK"))))))))))),"")</f>
        <v/>
      </c>
      <c r="AB49" s="25">
        <f>IFERROR(IF($A49="","",IF(COUNTIF($A$8:$A$107,$A49)&gt;1,"Duplicada","")),"")</f>
        <v/>
      </c>
    </row>
    <row r="50" ht="34" customHeight="1">
      <c r="A50" s="18" t="n"/>
      <c r="B50" s="19" t="n"/>
      <c r="C50" s="20" t="n"/>
      <c r="D50" s="20" t="n"/>
      <c r="E50" s="19" t="n"/>
      <c r="F50" s="18" t="n"/>
      <c r="G50" s="20" t="n"/>
      <c r="H50" s="19" t="n"/>
      <c r="I50" s="18" t="n"/>
      <c r="J50" s="19" t="n"/>
      <c r="K50" s="18" t="n"/>
      <c r="L50" s="20" t="n"/>
      <c r="M50" s="19" t="n"/>
      <c r="N50" s="21" t="n"/>
      <c r="O50" s="19" t="n"/>
      <c r="P50" s="22" t="n"/>
      <c r="Q50" s="22" t="n"/>
      <c r="R50" s="23">
        <f>IFERROR(IF(OR($A50="",$Q50=""),"",IF($O50="A favor do Estado",ABS($Q50),IF($O50="A favor do sujeito passivo",-ABS($Q50),""))),"")</f>
        <v/>
      </c>
      <c r="S50" s="19" t="n"/>
      <c r="T50" s="19" t="n"/>
      <c r="U50" s="19" t="n"/>
      <c r="V50" s="18" t="n"/>
      <c r="W50" s="19" t="n"/>
      <c r="X50" s="18" t="n"/>
      <c r="Y50" s="19" t="n"/>
      <c r="Z50" s="21" t="n"/>
      <c r="AA50" s="24">
        <f>IFERROR(IF($A50="","",IF($B50="Anulado","Anulado — não considerado no painel",IF($C50="","Indicar data da regularização",IF(OR($E50="",$F50=""),"Associar documento original",IF($D50="","Indicar período de IVA",IF($Y50&lt;&gt;"Confirmado","Confirmar período de IVA",IF(OR($O50="",$O50="A confirmar"),"Confirmar sentido",IF($Q50="","Indicar IVA corrigido",IF(OR($S50="",$S50="A confirmar"),"Confirmar necessidade de prova",IF(AND($S50="Sim",OR($T50="",$U50&lt;&gt;"Disponível",$V50="")),"Prova pendente/incompleta",IF(AND($J50&lt;&gt;"",$J50&lt;&gt;"Não aplicável",OR($K50="",AND($W50&lt;&gt;"Comunicado",$W50&lt;&gt;"Não aplicável"),AND($W50="Comunicado",$X50=""))),"Confirmar documento/comunicação","OK"))))))))))),"")</f>
        <v/>
      </c>
      <c r="AB50" s="25">
        <f>IFERROR(IF($A50="","",IF(COUNTIF($A$8:$A$107,$A50)&gt;1,"Duplicada","")),"")</f>
        <v/>
      </c>
    </row>
    <row r="51" ht="34" customHeight="1">
      <c r="A51" s="18" t="n"/>
      <c r="B51" s="19" t="n"/>
      <c r="C51" s="20" t="n"/>
      <c r="D51" s="20" t="n"/>
      <c r="E51" s="19" t="n"/>
      <c r="F51" s="18" t="n"/>
      <c r="G51" s="20" t="n"/>
      <c r="H51" s="19" t="n"/>
      <c r="I51" s="18" t="n"/>
      <c r="J51" s="19" t="n"/>
      <c r="K51" s="18" t="n"/>
      <c r="L51" s="20" t="n"/>
      <c r="M51" s="19" t="n"/>
      <c r="N51" s="21" t="n"/>
      <c r="O51" s="19" t="n"/>
      <c r="P51" s="22" t="n"/>
      <c r="Q51" s="22" t="n"/>
      <c r="R51" s="23">
        <f>IFERROR(IF(OR($A51="",$Q51=""),"",IF($O51="A favor do Estado",ABS($Q51),IF($O51="A favor do sujeito passivo",-ABS($Q51),""))),"")</f>
        <v/>
      </c>
      <c r="S51" s="19" t="n"/>
      <c r="T51" s="19" t="n"/>
      <c r="U51" s="19" t="n"/>
      <c r="V51" s="18" t="n"/>
      <c r="W51" s="19" t="n"/>
      <c r="X51" s="18" t="n"/>
      <c r="Y51" s="19" t="n"/>
      <c r="Z51" s="21" t="n"/>
      <c r="AA51" s="24">
        <f>IFERROR(IF($A51="","",IF($B51="Anulado","Anulado — não considerado no painel",IF($C51="","Indicar data da regularização",IF(OR($E51="",$F51=""),"Associar documento original",IF($D51="","Indicar período de IVA",IF($Y51&lt;&gt;"Confirmado","Confirmar período de IVA",IF(OR($O51="",$O51="A confirmar"),"Confirmar sentido",IF($Q51="","Indicar IVA corrigido",IF(OR($S51="",$S51="A confirmar"),"Confirmar necessidade de prova",IF(AND($S51="Sim",OR($T51="",$U51&lt;&gt;"Disponível",$V51="")),"Prova pendente/incompleta",IF(AND($J51&lt;&gt;"",$J51&lt;&gt;"Não aplicável",OR($K51="",AND($W51&lt;&gt;"Comunicado",$W51&lt;&gt;"Não aplicável"),AND($W51="Comunicado",$X51=""))),"Confirmar documento/comunicação","OK"))))))))))),"")</f>
        <v/>
      </c>
      <c r="AB51" s="25">
        <f>IFERROR(IF($A51="","",IF(COUNTIF($A$8:$A$107,$A51)&gt;1,"Duplicada","")),"")</f>
        <v/>
      </c>
    </row>
    <row r="52" ht="34" customHeight="1">
      <c r="A52" s="18" t="n"/>
      <c r="B52" s="19" t="n"/>
      <c r="C52" s="20" t="n"/>
      <c r="D52" s="20" t="n"/>
      <c r="E52" s="19" t="n"/>
      <c r="F52" s="18" t="n"/>
      <c r="G52" s="20" t="n"/>
      <c r="H52" s="19" t="n"/>
      <c r="I52" s="18" t="n"/>
      <c r="J52" s="19" t="n"/>
      <c r="K52" s="18" t="n"/>
      <c r="L52" s="20" t="n"/>
      <c r="M52" s="19" t="n"/>
      <c r="N52" s="21" t="n"/>
      <c r="O52" s="19" t="n"/>
      <c r="P52" s="22" t="n"/>
      <c r="Q52" s="22" t="n"/>
      <c r="R52" s="23">
        <f>IFERROR(IF(OR($A52="",$Q52=""),"",IF($O52="A favor do Estado",ABS($Q52),IF($O52="A favor do sujeito passivo",-ABS($Q52),""))),"")</f>
        <v/>
      </c>
      <c r="S52" s="19" t="n"/>
      <c r="T52" s="19" t="n"/>
      <c r="U52" s="19" t="n"/>
      <c r="V52" s="18" t="n"/>
      <c r="W52" s="19" t="n"/>
      <c r="X52" s="18" t="n"/>
      <c r="Y52" s="19" t="n"/>
      <c r="Z52" s="21" t="n"/>
      <c r="AA52" s="24">
        <f>IFERROR(IF($A52="","",IF($B52="Anulado","Anulado — não considerado no painel",IF($C52="","Indicar data da regularização",IF(OR($E52="",$F52=""),"Associar documento original",IF($D52="","Indicar período de IVA",IF($Y52&lt;&gt;"Confirmado","Confirmar período de IVA",IF(OR($O52="",$O52="A confirmar"),"Confirmar sentido",IF($Q52="","Indicar IVA corrigido",IF(OR($S52="",$S52="A confirmar"),"Confirmar necessidade de prova",IF(AND($S52="Sim",OR($T52="",$U52&lt;&gt;"Disponível",$V52="")),"Prova pendente/incompleta",IF(AND($J52&lt;&gt;"",$J52&lt;&gt;"Não aplicável",OR($K52="",AND($W52&lt;&gt;"Comunicado",$W52&lt;&gt;"Não aplicável"),AND($W52="Comunicado",$X52=""))),"Confirmar documento/comunicação","OK"))))))))))),"")</f>
        <v/>
      </c>
      <c r="AB52" s="25">
        <f>IFERROR(IF($A52="","",IF(COUNTIF($A$8:$A$107,$A52)&gt;1,"Duplicada","")),"")</f>
        <v/>
      </c>
    </row>
    <row r="53" ht="34" customHeight="1">
      <c r="A53" s="18" t="n"/>
      <c r="B53" s="19" t="n"/>
      <c r="C53" s="20" t="n"/>
      <c r="D53" s="20" t="n"/>
      <c r="E53" s="19" t="n"/>
      <c r="F53" s="18" t="n"/>
      <c r="G53" s="20" t="n"/>
      <c r="H53" s="19" t="n"/>
      <c r="I53" s="18" t="n"/>
      <c r="J53" s="19" t="n"/>
      <c r="K53" s="18" t="n"/>
      <c r="L53" s="20" t="n"/>
      <c r="M53" s="19" t="n"/>
      <c r="N53" s="21" t="n"/>
      <c r="O53" s="19" t="n"/>
      <c r="P53" s="22" t="n"/>
      <c r="Q53" s="22" t="n"/>
      <c r="R53" s="23">
        <f>IFERROR(IF(OR($A53="",$Q53=""),"",IF($O53="A favor do Estado",ABS($Q53),IF($O53="A favor do sujeito passivo",-ABS($Q53),""))),"")</f>
        <v/>
      </c>
      <c r="S53" s="19" t="n"/>
      <c r="T53" s="19" t="n"/>
      <c r="U53" s="19" t="n"/>
      <c r="V53" s="18" t="n"/>
      <c r="W53" s="19" t="n"/>
      <c r="X53" s="18" t="n"/>
      <c r="Y53" s="19" t="n"/>
      <c r="Z53" s="21" t="n"/>
      <c r="AA53" s="24">
        <f>IFERROR(IF($A53="","",IF($B53="Anulado","Anulado — não considerado no painel",IF($C53="","Indicar data da regularização",IF(OR($E53="",$F53=""),"Associar documento original",IF($D53="","Indicar período de IVA",IF($Y53&lt;&gt;"Confirmado","Confirmar período de IVA",IF(OR($O53="",$O53="A confirmar"),"Confirmar sentido",IF($Q53="","Indicar IVA corrigido",IF(OR($S53="",$S53="A confirmar"),"Confirmar necessidade de prova",IF(AND($S53="Sim",OR($T53="",$U53&lt;&gt;"Disponível",$V53="")),"Prova pendente/incompleta",IF(AND($J53&lt;&gt;"",$J53&lt;&gt;"Não aplicável",OR($K53="",AND($W53&lt;&gt;"Comunicado",$W53&lt;&gt;"Não aplicável"),AND($W53="Comunicado",$X53=""))),"Confirmar documento/comunicação","OK"))))))))))),"")</f>
        <v/>
      </c>
      <c r="AB53" s="25">
        <f>IFERROR(IF($A53="","",IF(COUNTIF($A$8:$A$107,$A53)&gt;1,"Duplicada","")),"")</f>
        <v/>
      </c>
    </row>
    <row r="54" ht="34" customHeight="1">
      <c r="A54" s="18" t="n"/>
      <c r="B54" s="19" t="n"/>
      <c r="C54" s="20" t="n"/>
      <c r="D54" s="20" t="n"/>
      <c r="E54" s="19" t="n"/>
      <c r="F54" s="18" t="n"/>
      <c r="G54" s="20" t="n"/>
      <c r="H54" s="19" t="n"/>
      <c r="I54" s="18" t="n"/>
      <c r="J54" s="19" t="n"/>
      <c r="K54" s="18" t="n"/>
      <c r="L54" s="20" t="n"/>
      <c r="M54" s="19" t="n"/>
      <c r="N54" s="21" t="n"/>
      <c r="O54" s="19" t="n"/>
      <c r="P54" s="22" t="n"/>
      <c r="Q54" s="22" t="n"/>
      <c r="R54" s="23">
        <f>IFERROR(IF(OR($A54="",$Q54=""),"",IF($O54="A favor do Estado",ABS($Q54),IF($O54="A favor do sujeito passivo",-ABS($Q54),""))),"")</f>
        <v/>
      </c>
      <c r="S54" s="19" t="n"/>
      <c r="T54" s="19" t="n"/>
      <c r="U54" s="19" t="n"/>
      <c r="V54" s="18" t="n"/>
      <c r="W54" s="19" t="n"/>
      <c r="X54" s="18" t="n"/>
      <c r="Y54" s="19" t="n"/>
      <c r="Z54" s="21" t="n"/>
      <c r="AA54" s="24">
        <f>IFERROR(IF($A54="","",IF($B54="Anulado","Anulado — não considerado no painel",IF($C54="","Indicar data da regularização",IF(OR($E54="",$F54=""),"Associar documento original",IF($D54="","Indicar período de IVA",IF($Y54&lt;&gt;"Confirmado","Confirmar período de IVA",IF(OR($O54="",$O54="A confirmar"),"Confirmar sentido",IF($Q54="","Indicar IVA corrigido",IF(OR($S54="",$S54="A confirmar"),"Confirmar necessidade de prova",IF(AND($S54="Sim",OR($T54="",$U54&lt;&gt;"Disponível",$V54="")),"Prova pendente/incompleta",IF(AND($J54&lt;&gt;"",$J54&lt;&gt;"Não aplicável",OR($K54="",AND($W54&lt;&gt;"Comunicado",$W54&lt;&gt;"Não aplicável"),AND($W54="Comunicado",$X54=""))),"Confirmar documento/comunicação","OK"))))))))))),"")</f>
        <v/>
      </c>
      <c r="AB54" s="25">
        <f>IFERROR(IF($A54="","",IF(COUNTIF($A$8:$A$107,$A54)&gt;1,"Duplicada","")),"")</f>
        <v/>
      </c>
    </row>
    <row r="55" ht="34" customHeight="1">
      <c r="A55" s="18" t="n"/>
      <c r="B55" s="19" t="n"/>
      <c r="C55" s="20" t="n"/>
      <c r="D55" s="20" t="n"/>
      <c r="E55" s="19" t="n"/>
      <c r="F55" s="18" t="n"/>
      <c r="G55" s="20" t="n"/>
      <c r="H55" s="19" t="n"/>
      <c r="I55" s="18" t="n"/>
      <c r="J55" s="19" t="n"/>
      <c r="K55" s="18" t="n"/>
      <c r="L55" s="20" t="n"/>
      <c r="M55" s="19" t="n"/>
      <c r="N55" s="21" t="n"/>
      <c r="O55" s="19" t="n"/>
      <c r="P55" s="22" t="n"/>
      <c r="Q55" s="22" t="n"/>
      <c r="R55" s="23">
        <f>IFERROR(IF(OR($A55="",$Q55=""),"",IF($O55="A favor do Estado",ABS($Q55),IF($O55="A favor do sujeito passivo",-ABS($Q55),""))),"")</f>
        <v/>
      </c>
      <c r="S55" s="19" t="n"/>
      <c r="T55" s="19" t="n"/>
      <c r="U55" s="19" t="n"/>
      <c r="V55" s="18" t="n"/>
      <c r="W55" s="19" t="n"/>
      <c r="X55" s="18" t="n"/>
      <c r="Y55" s="19" t="n"/>
      <c r="Z55" s="21" t="n"/>
      <c r="AA55" s="24">
        <f>IFERROR(IF($A55="","",IF($B55="Anulado","Anulado — não considerado no painel",IF($C55="","Indicar data da regularização",IF(OR($E55="",$F55=""),"Associar documento original",IF($D55="","Indicar período de IVA",IF($Y55&lt;&gt;"Confirmado","Confirmar período de IVA",IF(OR($O55="",$O55="A confirmar"),"Confirmar sentido",IF($Q55="","Indicar IVA corrigido",IF(OR($S55="",$S55="A confirmar"),"Confirmar necessidade de prova",IF(AND($S55="Sim",OR($T55="",$U55&lt;&gt;"Disponível",$V55="")),"Prova pendente/incompleta",IF(AND($J55&lt;&gt;"",$J55&lt;&gt;"Não aplicável",OR($K55="",AND($W55&lt;&gt;"Comunicado",$W55&lt;&gt;"Não aplicável"),AND($W55="Comunicado",$X55=""))),"Confirmar documento/comunicação","OK"))))))))))),"")</f>
        <v/>
      </c>
      <c r="AB55" s="25">
        <f>IFERROR(IF($A55="","",IF(COUNTIF($A$8:$A$107,$A55)&gt;1,"Duplicada","")),"")</f>
        <v/>
      </c>
    </row>
    <row r="56" ht="34" customHeight="1">
      <c r="A56" s="18" t="n"/>
      <c r="B56" s="19" t="n"/>
      <c r="C56" s="20" t="n"/>
      <c r="D56" s="20" t="n"/>
      <c r="E56" s="19" t="n"/>
      <c r="F56" s="18" t="n"/>
      <c r="G56" s="20" t="n"/>
      <c r="H56" s="19" t="n"/>
      <c r="I56" s="18" t="n"/>
      <c r="J56" s="19" t="n"/>
      <c r="K56" s="18" t="n"/>
      <c r="L56" s="20" t="n"/>
      <c r="M56" s="19" t="n"/>
      <c r="N56" s="21" t="n"/>
      <c r="O56" s="19" t="n"/>
      <c r="P56" s="22" t="n"/>
      <c r="Q56" s="22" t="n"/>
      <c r="R56" s="23">
        <f>IFERROR(IF(OR($A56="",$Q56=""),"",IF($O56="A favor do Estado",ABS($Q56),IF($O56="A favor do sujeito passivo",-ABS($Q56),""))),"")</f>
        <v/>
      </c>
      <c r="S56" s="19" t="n"/>
      <c r="T56" s="19" t="n"/>
      <c r="U56" s="19" t="n"/>
      <c r="V56" s="18" t="n"/>
      <c r="W56" s="19" t="n"/>
      <c r="X56" s="18" t="n"/>
      <c r="Y56" s="19" t="n"/>
      <c r="Z56" s="21" t="n"/>
      <c r="AA56" s="24">
        <f>IFERROR(IF($A56="","",IF($B56="Anulado","Anulado — não considerado no painel",IF($C56="","Indicar data da regularização",IF(OR($E56="",$F56=""),"Associar documento original",IF($D56="","Indicar período de IVA",IF($Y56&lt;&gt;"Confirmado","Confirmar período de IVA",IF(OR($O56="",$O56="A confirmar"),"Confirmar sentido",IF($Q56="","Indicar IVA corrigido",IF(OR($S56="",$S56="A confirmar"),"Confirmar necessidade de prova",IF(AND($S56="Sim",OR($T56="",$U56&lt;&gt;"Disponível",$V56="")),"Prova pendente/incompleta",IF(AND($J56&lt;&gt;"",$J56&lt;&gt;"Não aplicável",OR($K56="",AND($W56&lt;&gt;"Comunicado",$W56&lt;&gt;"Não aplicável"),AND($W56="Comunicado",$X56=""))),"Confirmar documento/comunicação","OK"))))))))))),"")</f>
        <v/>
      </c>
      <c r="AB56" s="25">
        <f>IFERROR(IF($A56="","",IF(COUNTIF($A$8:$A$107,$A56)&gt;1,"Duplicada","")),"")</f>
        <v/>
      </c>
    </row>
    <row r="57" ht="34" customHeight="1">
      <c r="A57" s="18" t="n"/>
      <c r="B57" s="19" t="n"/>
      <c r="C57" s="20" t="n"/>
      <c r="D57" s="20" t="n"/>
      <c r="E57" s="19" t="n"/>
      <c r="F57" s="18" t="n"/>
      <c r="G57" s="20" t="n"/>
      <c r="H57" s="19" t="n"/>
      <c r="I57" s="18" t="n"/>
      <c r="J57" s="19" t="n"/>
      <c r="K57" s="18" t="n"/>
      <c r="L57" s="20" t="n"/>
      <c r="M57" s="19" t="n"/>
      <c r="N57" s="21" t="n"/>
      <c r="O57" s="19" t="n"/>
      <c r="P57" s="22" t="n"/>
      <c r="Q57" s="22" t="n"/>
      <c r="R57" s="23">
        <f>IFERROR(IF(OR($A57="",$Q57=""),"",IF($O57="A favor do Estado",ABS($Q57),IF($O57="A favor do sujeito passivo",-ABS($Q57),""))),"")</f>
        <v/>
      </c>
      <c r="S57" s="19" t="n"/>
      <c r="T57" s="19" t="n"/>
      <c r="U57" s="19" t="n"/>
      <c r="V57" s="18" t="n"/>
      <c r="W57" s="19" t="n"/>
      <c r="X57" s="18" t="n"/>
      <c r="Y57" s="19" t="n"/>
      <c r="Z57" s="21" t="n"/>
      <c r="AA57" s="24">
        <f>IFERROR(IF($A57="","",IF($B57="Anulado","Anulado — não considerado no painel",IF($C57="","Indicar data da regularização",IF(OR($E57="",$F57=""),"Associar documento original",IF($D57="","Indicar período de IVA",IF($Y57&lt;&gt;"Confirmado","Confirmar período de IVA",IF(OR($O57="",$O57="A confirmar"),"Confirmar sentido",IF($Q57="","Indicar IVA corrigido",IF(OR($S57="",$S57="A confirmar"),"Confirmar necessidade de prova",IF(AND($S57="Sim",OR($T57="",$U57&lt;&gt;"Disponível",$V57="")),"Prova pendente/incompleta",IF(AND($J57&lt;&gt;"",$J57&lt;&gt;"Não aplicável",OR($K57="",AND($W57&lt;&gt;"Comunicado",$W57&lt;&gt;"Não aplicável"),AND($W57="Comunicado",$X57=""))),"Confirmar documento/comunicação","OK"))))))))))),"")</f>
        <v/>
      </c>
      <c r="AB57" s="25">
        <f>IFERROR(IF($A57="","",IF(COUNTIF($A$8:$A$107,$A57)&gt;1,"Duplicada","")),"")</f>
        <v/>
      </c>
    </row>
    <row r="58" ht="34" customHeight="1">
      <c r="A58" s="18" t="n"/>
      <c r="B58" s="19" t="n"/>
      <c r="C58" s="20" t="n"/>
      <c r="D58" s="20" t="n"/>
      <c r="E58" s="19" t="n"/>
      <c r="F58" s="18" t="n"/>
      <c r="G58" s="20" t="n"/>
      <c r="H58" s="19" t="n"/>
      <c r="I58" s="18" t="n"/>
      <c r="J58" s="19" t="n"/>
      <c r="K58" s="18" t="n"/>
      <c r="L58" s="20" t="n"/>
      <c r="M58" s="19" t="n"/>
      <c r="N58" s="21" t="n"/>
      <c r="O58" s="19" t="n"/>
      <c r="P58" s="22" t="n"/>
      <c r="Q58" s="22" t="n"/>
      <c r="R58" s="23">
        <f>IFERROR(IF(OR($A58="",$Q58=""),"",IF($O58="A favor do Estado",ABS($Q58),IF($O58="A favor do sujeito passivo",-ABS($Q58),""))),"")</f>
        <v/>
      </c>
      <c r="S58" s="19" t="n"/>
      <c r="T58" s="19" t="n"/>
      <c r="U58" s="19" t="n"/>
      <c r="V58" s="18" t="n"/>
      <c r="W58" s="19" t="n"/>
      <c r="X58" s="18" t="n"/>
      <c r="Y58" s="19" t="n"/>
      <c r="Z58" s="21" t="n"/>
      <c r="AA58" s="24">
        <f>IFERROR(IF($A58="","",IF($B58="Anulado","Anulado — não considerado no painel",IF($C58="","Indicar data da regularização",IF(OR($E58="",$F58=""),"Associar documento original",IF($D58="","Indicar período de IVA",IF($Y58&lt;&gt;"Confirmado","Confirmar período de IVA",IF(OR($O58="",$O58="A confirmar"),"Confirmar sentido",IF($Q58="","Indicar IVA corrigido",IF(OR($S58="",$S58="A confirmar"),"Confirmar necessidade de prova",IF(AND($S58="Sim",OR($T58="",$U58&lt;&gt;"Disponível",$V58="")),"Prova pendente/incompleta",IF(AND($J58&lt;&gt;"",$J58&lt;&gt;"Não aplicável",OR($K58="",AND($W58&lt;&gt;"Comunicado",$W58&lt;&gt;"Não aplicável"),AND($W58="Comunicado",$X58=""))),"Confirmar documento/comunicação","OK"))))))))))),"")</f>
        <v/>
      </c>
      <c r="AB58" s="25">
        <f>IFERROR(IF($A58="","",IF(COUNTIF($A$8:$A$107,$A58)&gt;1,"Duplicada","")),"")</f>
        <v/>
      </c>
    </row>
    <row r="59" ht="34" customHeight="1">
      <c r="A59" s="18" t="n"/>
      <c r="B59" s="19" t="n"/>
      <c r="C59" s="20" t="n"/>
      <c r="D59" s="20" t="n"/>
      <c r="E59" s="19" t="n"/>
      <c r="F59" s="18" t="n"/>
      <c r="G59" s="20" t="n"/>
      <c r="H59" s="19" t="n"/>
      <c r="I59" s="18" t="n"/>
      <c r="J59" s="19" t="n"/>
      <c r="K59" s="18" t="n"/>
      <c r="L59" s="20" t="n"/>
      <c r="M59" s="19" t="n"/>
      <c r="N59" s="21" t="n"/>
      <c r="O59" s="19" t="n"/>
      <c r="P59" s="22" t="n"/>
      <c r="Q59" s="22" t="n"/>
      <c r="R59" s="23">
        <f>IFERROR(IF(OR($A59="",$Q59=""),"",IF($O59="A favor do Estado",ABS($Q59),IF($O59="A favor do sujeito passivo",-ABS($Q59),""))),"")</f>
        <v/>
      </c>
      <c r="S59" s="19" t="n"/>
      <c r="T59" s="19" t="n"/>
      <c r="U59" s="19" t="n"/>
      <c r="V59" s="18" t="n"/>
      <c r="W59" s="19" t="n"/>
      <c r="X59" s="18" t="n"/>
      <c r="Y59" s="19" t="n"/>
      <c r="Z59" s="21" t="n"/>
      <c r="AA59" s="24">
        <f>IFERROR(IF($A59="","",IF($B59="Anulado","Anulado — não considerado no painel",IF($C59="","Indicar data da regularização",IF(OR($E59="",$F59=""),"Associar documento original",IF($D59="","Indicar período de IVA",IF($Y59&lt;&gt;"Confirmado","Confirmar período de IVA",IF(OR($O59="",$O59="A confirmar"),"Confirmar sentido",IF($Q59="","Indicar IVA corrigido",IF(OR($S59="",$S59="A confirmar"),"Confirmar necessidade de prova",IF(AND($S59="Sim",OR($T59="",$U59&lt;&gt;"Disponível",$V59="")),"Prova pendente/incompleta",IF(AND($J59&lt;&gt;"",$J59&lt;&gt;"Não aplicável",OR($K59="",AND($W59&lt;&gt;"Comunicado",$W59&lt;&gt;"Não aplicável"),AND($W59="Comunicado",$X59=""))),"Confirmar documento/comunicação","OK"))))))))))),"")</f>
        <v/>
      </c>
      <c r="AB59" s="25">
        <f>IFERROR(IF($A59="","",IF(COUNTIF($A$8:$A$107,$A59)&gt;1,"Duplicada","")),"")</f>
        <v/>
      </c>
    </row>
    <row r="60" ht="34" customHeight="1">
      <c r="A60" s="18" t="n"/>
      <c r="B60" s="19" t="n"/>
      <c r="C60" s="20" t="n"/>
      <c r="D60" s="20" t="n"/>
      <c r="E60" s="19" t="n"/>
      <c r="F60" s="18" t="n"/>
      <c r="G60" s="20" t="n"/>
      <c r="H60" s="19" t="n"/>
      <c r="I60" s="18" t="n"/>
      <c r="J60" s="19" t="n"/>
      <c r="K60" s="18" t="n"/>
      <c r="L60" s="20" t="n"/>
      <c r="M60" s="19" t="n"/>
      <c r="N60" s="21" t="n"/>
      <c r="O60" s="19" t="n"/>
      <c r="P60" s="22" t="n"/>
      <c r="Q60" s="22" t="n"/>
      <c r="R60" s="23">
        <f>IFERROR(IF(OR($A60="",$Q60=""),"",IF($O60="A favor do Estado",ABS($Q60),IF($O60="A favor do sujeito passivo",-ABS($Q60),""))),"")</f>
        <v/>
      </c>
      <c r="S60" s="19" t="n"/>
      <c r="T60" s="19" t="n"/>
      <c r="U60" s="19" t="n"/>
      <c r="V60" s="18" t="n"/>
      <c r="W60" s="19" t="n"/>
      <c r="X60" s="18" t="n"/>
      <c r="Y60" s="19" t="n"/>
      <c r="Z60" s="21" t="n"/>
      <c r="AA60" s="24">
        <f>IFERROR(IF($A60="","",IF($B60="Anulado","Anulado — não considerado no painel",IF($C60="","Indicar data da regularização",IF(OR($E60="",$F60=""),"Associar documento original",IF($D60="","Indicar período de IVA",IF($Y60&lt;&gt;"Confirmado","Confirmar período de IVA",IF(OR($O60="",$O60="A confirmar"),"Confirmar sentido",IF($Q60="","Indicar IVA corrigido",IF(OR($S60="",$S60="A confirmar"),"Confirmar necessidade de prova",IF(AND($S60="Sim",OR($T60="",$U60&lt;&gt;"Disponível",$V60="")),"Prova pendente/incompleta",IF(AND($J60&lt;&gt;"",$J60&lt;&gt;"Não aplicável",OR($K60="",AND($W60&lt;&gt;"Comunicado",$W60&lt;&gt;"Não aplicável"),AND($W60="Comunicado",$X60=""))),"Confirmar documento/comunicação","OK"))))))))))),"")</f>
        <v/>
      </c>
      <c r="AB60" s="25">
        <f>IFERROR(IF($A60="","",IF(COUNTIF($A$8:$A$107,$A60)&gt;1,"Duplicada","")),"")</f>
        <v/>
      </c>
    </row>
    <row r="61" ht="34" customHeight="1">
      <c r="A61" s="18" t="n"/>
      <c r="B61" s="19" t="n"/>
      <c r="C61" s="20" t="n"/>
      <c r="D61" s="20" t="n"/>
      <c r="E61" s="19" t="n"/>
      <c r="F61" s="18" t="n"/>
      <c r="G61" s="20" t="n"/>
      <c r="H61" s="19" t="n"/>
      <c r="I61" s="18" t="n"/>
      <c r="J61" s="19" t="n"/>
      <c r="K61" s="18" t="n"/>
      <c r="L61" s="20" t="n"/>
      <c r="M61" s="19" t="n"/>
      <c r="N61" s="21" t="n"/>
      <c r="O61" s="19" t="n"/>
      <c r="P61" s="22" t="n"/>
      <c r="Q61" s="22" t="n"/>
      <c r="R61" s="23">
        <f>IFERROR(IF(OR($A61="",$Q61=""),"",IF($O61="A favor do Estado",ABS($Q61),IF($O61="A favor do sujeito passivo",-ABS($Q61),""))),"")</f>
        <v/>
      </c>
      <c r="S61" s="19" t="n"/>
      <c r="T61" s="19" t="n"/>
      <c r="U61" s="19" t="n"/>
      <c r="V61" s="18" t="n"/>
      <c r="W61" s="19" t="n"/>
      <c r="X61" s="18" t="n"/>
      <c r="Y61" s="19" t="n"/>
      <c r="Z61" s="21" t="n"/>
      <c r="AA61" s="24">
        <f>IFERROR(IF($A61="","",IF($B61="Anulado","Anulado — não considerado no painel",IF($C61="","Indicar data da regularização",IF(OR($E61="",$F61=""),"Associar documento original",IF($D61="","Indicar período de IVA",IF($Y61&lt;&gt;"Confirmado","Confirmar período de IVA",IF(OR($O61="",$O61="A confirmar"),"Confirmar sentido",IF($Q61="","Indicar IVA corrigido",IF(OR($S61="",$S61="A confirmar"),"Confirmar necessidade de prova",IF(AND($S61="Sim",OR($T61="",$U61&lt;&gt;"Disponível",$V61="")),"Prova pendente/incompleta",IF(AND($J61&lt;&gt;"",$J61&lt;&gt;"Não aplicável",OR($K61="",AND($W61&lt;&gt;"Comunicado",$W61&lt;&gt;"Não aplicável"),AND($W61="Comunicado",$X61=""))),"Confirmar documento/comunicação","OK"))))))))))),"")</f>
        <v/>
      </c>
      <c r="AB61" s="25">
        <f>IFERROR(IF($A61="","",IF(COUNTIF($A$8:$A$107,$A61)&gt;1,"Duplicada","")),"")</f>
        <v/>
      </c>
    </row>
    <row r="62" ht="34" customHeight="1">
      <c r="A62" s="18" t="n"/>
      <c r="B62" s="19" t="n"/>
      <c r="C62" s="20" t="n"/>
      <c r="D62" s="20" t="n"/>
      <c r="E62" s="19" t="n"/>
      <c r="F62" s="18" t="n"/>
      <c r="G62" s="20" t="n"/>
      <c r="H62" s="19" t="n"/>
      <c r="I62" s="18" t="n"/>
      <c r="J62" s="19" t="n"/>
      <c r="K62" s="18" t="n"/>
      <c r="L62" s="20" t="n"/>
      <c r="M62" s="19" t="n"/>
      <c r="N62" s="21" t="n"/>
      <c r="O62" s="19" t="n"/>
      <c r="P62" s="22" t="n"/>
      <c r="Q62" s="22" t="n"/>
      <c r="R62" s="23">
        <f>IFERROR(IF(OR($A62="",$Q62=""),"",IF($O62="A favor do Estado",ABS($Q62),IF($O62="A favor do sujeito passivo",-ABS($Q62),""))),"")</f>
        <v/>
      </c>
      <c r="S62" s="19" t="n"/>
      <c r="T62" s="19" t="n"/>
      <c r="U62" s="19" t="n"/>
      <c r="V62" s="18" t="n"/>
      <c r="W62" s="19" t="n"/>
      <c r="X62" s="18" t="n"/>
      <c r="Y62" s="19" t="n"/>
      <c r="Z62" s="21" t="n"/>
      <c r="AA62" s="24">
        <f>IFERROR(IF($A62="","",IF($B62="Anulado","Anulado — não considerado no painel",IF($C62="","Indicar data da regularização",IF(OR($E62="",$F62=""),"Associar documento original",IF($D62="","Indicar período de IVA",IF($Y62&lt;&gt;"Confirmado","Confirmar período de IVA",IF(OR($O62="",$O62="A confirmar"),"Confirmar sentido",IF($Q62="","Indicar IVA corrigido",IF(OR($S62="",$S62="A confirmar"),"Confirmar necessidade de prova",IF(AND($S62="Sim",OR($T62="",$U62&lt;&gt;"Disponível",$V62="")),"Prova pendente/incompleta",IF(AND($J62&lt;&gt;"",$J62&lt;&gt;"Não aplicável",OR($K62="",AND($W62&lt;&gt;"Comunicado",$W62&lt;&gt;"Não aplicável"),AND($W62="Comunicado",$X62=""))),"Confirmar documento/comunicação","OK"))))))))))),"")</f>
        <v/>
      </c>
      <c r="AB62" s="25">
        <f>IFERROR(IF($A62="","",IF(COUNTIF($A$8:$A$107,$A62)&gt;1,"Duplicada","")),"")</f>
        <v/>
      </c>
    </row>
    <row r="63" ht="34" customHeight="1">
      <c r="A63" s="18" t="n"/>
      <c r="B63" s="19" t="n"/>
      <c r="C63" s="20" t="n"/>
      <c r="D63" s="20" t="n"/>
      <c r="E63" s="19" t="n"/>
      <c r="F63" s="18" t="n"/>
      <c r="G63" s="20" t="n"/>
      <c r="H63" s="19" t="n"/>
      <c r="I63" s="18" t="n"/>
      <c r="J63" s="19" t="n"/>
      <c r="K63" s="18" t="n"/>
      <c r="L63" s="20" t="n"/>
      <c r="M63" s="19" t="n"/>
      <c r="N63" s="21" t="n"/>
      <c r="O63" s="19" t="n"/>
      <c r="P63" s="22" t="n"/>
      <c r="Q63" s="22" t="n"/>
      <c r="R63" s="23">
        <f>IFERROR(IF(OR($A63="",$Q63=""),"",IF($O63="A favor do Estado",ABS($Q63),IF($O63="A favor do sujeito passivo",-ABS($Q63),""))),"")</f>
        <v/>
      </c>
      <c r="S63" s="19" t="n"/>
      <c r="T63" s="19" t="n"/>
      <c r="U63" s="19" t="n"/>
      <c r="V63" s="18" t="n"/>
      <c r="W63" s="19" t="n"/>
      <c r="X63" s="18" t="n"/>
      <c r="Y63" s="19" t="n"/>
      <c r="Z63" s="21" t="n"/>
      <c r="AA63" s="24">
        <f>IFERROR(IF($A63="","",IF($B63="Anulado","Anulado — não considerado no painel",IF($C63="","Indicar data da regularização",IF(OR($E63="",$F63=""),"Associar documento original",IF($D63="","Indicar período de IVA",IF($Y63&lt;&gt;"Confirmado","Confirmar período de IVA",IF(OR($O63="",$O63="A confirmar"),"Confirmar sentido",IF($Q63="","Indicar IVA corrigido",IF(OR($S63="",$S63="A confirmar"),"Confirmar necessidade de prova",IF(AND($S63="Sim",OR($T63="",$U63&lt;&gt;"Disponível",$V63="")),"Prova pendente/incompleta",IF(AND($J63&lt;&gt;"",$J63&lt;&gt;"Não aplicável",OR($K63="",AND($W63&lt;&gt;"Comunicado",$W63&lt;&gt;"Não aplicável"),AND($W63="Comunicado",$X63=""))),"Confirmar documento/comunicação","OK"))))))))))),"")</f>
        <v/>
      </c>
      <c r="AB63" s="25">
        <f>IFERROR(IF($A63="","",IF(COUNTIF($A$8:$A$107,$A63)&gt;1,"Duplicada","")),"")</f>
        <v/>
      </c>
    </row>
    <row r="64" ht="34" customHeight="1">
      <c r="A64" s="18" t="n"/>
      <c r="B64" s="19" t="n"/>
      <c r="C64" s="20" t="n"/>
      <c r="D64" s="20" t="n"/>
      <c r="E64" s="19" t="n"/>
      <c r="F64" s="18" t="n"/>
      <c r="G64" s="20" t="n"/>
      <c r="H64" s="19" t="n"/>
      <c r="I64" s="18" t="n"/>
      <c r="J64" s="19" t="n"/>
      <c r="K64" s="18" t="n"/>
      <c r="L64" s="20" t="n"/>
      <c r="M64" s="19" t="n"/>
      <c r="N64" s="21" t="n"/>
      <c r="O64" s="19" t="n"/>
      <c r="P64" s="22" t="n"/>
      <c r="Q64" s="22" t="n"/>
      <c r="R64" s="23">
        <f>IFERROR(IF(OR($A64="",$Q64=""),"",IF($O64="A favor do Estado",ABS($Q64),IF($O64="A favor do sujeito passivo",-ABS($Q64),""))),"")</f>
        <v/>
      </c>
      <c r="S64" s="19" t="n"/>
      <c r="T64" s="19" t="n"/>
      <c r="U64" s="19" t="n"/>
      <c r="V64" s="18" t="n"/>
      <c r="W64" s="19" t="n"/>
      <c r="X64" s="18" t="n"/>
      <c r="Y64" s="19" t="n"/>
      <c r="Z64" s="21" t="n"/>
      <c r="AA64" s="24">
        <f>IFERROR(IF($A64="","",IF($B64="Anulado","Anulado — não considerado no painel",IF($C64="","Indicar data da regularização",IF(OR($E64="",$F64=""),"Associar documento original",IF($D64="","Indicar período de IVA",IF($Y64&lt;&gt;"Confirmado","Confirmar período de IVA",IF(OR($O64="",$O64="A confirmar"),"Confirmar sentido",IF($Q64="","Indicar IVA corrigido",IF(OR($S64="",$S64="A confirmar"),"Confirmar necessidade de prova",IF(AND($S64="Sim",OR($T64="",$U64&lt;&gt;"Disponível",$V64="")),"Prova pendente/incompleta",IF(AND($J64&lt;&gt;"",$J64&lt;&gt;"Não aplicável",OR($K64="",AND($W64&lt;&gt;"Comunicado",$W64&lt;&gt;"Não aplicável"),AND($W64="Comunicado",$X64=""))),"Confirmar documento/comunicação","OK"))))))))))),"")</f>
        <v/>
      </c>
      <c r="AB64" s="25">
        <f>IFERROR(IF($A64="","",IF(COUNTIF($A$8:$A$107,$A64)&gt;1,"Duplicada","")),"")</f>
        <v/>
      </c>
    </row>
    <row r="65" ht="34" customHeight="1">
      <c r="A65" s="18" t="n"/>
      <c r="B65" s="19" t="n"/>
      <c r="C65" s="20" t="n"/>
      <c r="D65" s="20" t="n"/>
      <c r="E65" s="19" t="n"/>
      <c r="F65" s="18" t="n"/>
      <c r="G65" s="20" t="n"/>
      <c r="H65" s="19" t="n"/>
      <c r="I65" s="18" t="n"/>
      <c r="J65" s="19" t="n"/>
      <c r="K65" s="18" t="n"/>
      <c r="L65" s="20" t="n"/>
      <c r="M65" s="19" t="n"/>
      <c r="N65" s="21" t="n"/>
      <c r="O65" s="19" t="n"/>
      <c r="P65" s="22" t="n"/>
      <c r="Q65" s="22" t="n"/>
      <c r="R65" s="23">
        <f>IFERROR(IF(OR($A65="",$Q65=""),"",IF($O65="A favor do Estado",ABS($Q65),IF($O65="A favor do sujeito passivo",-ABS($Q65),""))),"")</f>
        <v/>
      </c>
      <c r="S65" s="19" t="n"/>
      <c r="T65" s="19" t="n"/>
      <c r="U65" s="19" t="n"/>
      <c r="V65" s="18" t="n"/>
      <c r="W65" s="19" t="n"/>
      <c r="X65" s="18" t="n"/>
      <c r="Y65" s="19" t="n"/>
      <c r="Z65" s="21" t="n"/>
      <c r="AA65" s="24">
        <f>IFERROR(IF($A65="","",IF($B65="Anulado","Anulado — não considerado no painel",IF($C65="","Indicar data da regularização",IF(OR($E65="",$F65=""),"Associar documento original",IF($D65="","Indicar período de IVA",IF($Y65&lt;&gt;"Confirmado","Confirmar período de IVA",IF(OR($O65="",$O65="A confirmar"),"Confirmar sentido",IF($Q65="","Indicar IVA corrigido",IF(OR($S65="",$S65="A confirmar"),"Confirmar necessidade de prova",IF(AND($S65="Sim",OR($T65="",$U65&lt;&gt;"Disponível",$V65="")),"Prova pendente/incompleta",IF(AND($J65&lt;&gt;"",$J65&lt;&gt;"Não aplicável",OR($K65="",AND($W65&lt;&gt;"Comunicado",$W65&lt;&gt;"Não aplicável"),AND($W65="Comunicado",$X65=""))),"Confirmar documento/comunicação","OK"))))))))))),"")</f>
        <v/>
      </c>
      <c r="AB65" s="25">
        <f>IFERROR(IF($A65="","",IF(COUNTIF($A$8:$A$107,$A65)&gt;1,"Duplicada","")),"")</f>
        <v/>
      </c>
    </row>
    <row r="66" ht="34" customHeight="1">
      <c r="A66" s="18" t="n"/>
      <c r="B66" s="19" t="n"/>
      <c r="C66" s="20" t="n"/>
      <c r="D66" s="20" t="n"/>
      <c r="E66" s="19" t="n"/>
      <c r="F66" s="18" t="n"/>
      <c r="G66" s="20" t="n"/>
      <c r="H66" s="19" t="n"/>
      <c r="I66" s="18" t="n"/>
      <c r="J66" s="19" t="n"/>
      <c r="K66" s="18" t="n"/>
      <c r="L66" s="20" t="n"/>
      <c r="M66" s="19" t="n"/>
      <c r="N66" s="21" t="n"/>
      <c r="O66" s="19" t="n"/>
      <c r="P66" s="22" t="n"/>
      <c r="Q66" s="22" t="n"/>
      <c r="R66" s="23">
        <f>IFERROR(IF(OR($A66="",$Q66=""),"",IF($O66="A favor do Estado",ABS($Q66),IF($O66="A favor do sujeito passivo",-ABS($Q66),""))),"")</f>
        <v/>
      </c>
      <c r="S66" s="19" t="n"/>
      <c r="T66" s="19" t="n"/>
      <c r="U66" s="19" t="n"/>
      <c r="V66" s="18" t="n"/>
      <c r="W66" s="19" t="n"/>
      <c r="X66" s="18" t="n"/>
      <c r="Y66" s="19" t="n"/>
      <c r="Z66" s="21" t="n"/>
      <c r="AA66" s="24">
        <f>IFERROR(IF($A66="","",IF($B66="Anulado","Anulado — não considerado no painel",IF($C66="","Indicar data da regularização",IF(OR($E66="",$F66=""),"Associar documento original",IF($D66="","Indicar período de IVA",IF($Y66&lt;&gt;"Confirmado","Confirmar período de IVA",IF(OR($O66="",$O66="A confirmar"),"Confirmar sentido",IF($Q66="","Indicar IVA corrigido",IF(OR($S66="",$S66="A confirmar"),"Confirmar necessidade de prova",IF(AND($S66="Sim",OR($T66="",$U66&lt;&gt;"Disponível",$V66="")),"Prova pendente/incompleta",IF(AND($J66&lt;&gt;"",$J66&lt;&gt;"Não aplicável",OR($K66="",AND($W66&lt;&gt;"Comunicado",$W66&lt;&gt;"Não aplicável"),AND($W66="Comunicado",$X66=""))),"Confirmar documento/comunicação","OK"))))))))))),"")</f>
        <v/>
      </c>
      <c r="AB66" s="25">
        <f>IFERROR(IF($A66="","",IF(COUNTIF($A$8:$A$107,$A66)&gt;1,"Duplicada","")),"")</f>
        <v/>
      </c>
    </row>
    <row r="67" ht="34" customHeight="1">
      <c r="A67" s="18" t="n"/>
      <c r="B67" s="19" t="n"/>
      <c r="C67" s="20" t="n"/>
      <c r="D67" s="20" t="n"/>
      <c r="E67" s="19" t="n"/>
      <c r="F67" s="18" t="n"/>
      <c r="G67" s="20" t="n"/>
      <c r="H67" s="19" t="n"/>
      <c r="I67" s="18" t="n"/>
      <c r="J67" s="19" t="n"/>
      <c r="K67" s="18" t="n"/>
      <c r="L67" s="20" t="n"/>
      <c r="M67" s="19" t="n"/>
      <c r="N67" s="21" t="n"/>
      <c r="O67" s="19" t="n"/>
      <c r="P67" s="22" t="n"/>
      <c r="Q67" s="22" t="n"/>
      <c r="R67" s="23">
        <f>IFERROR(IF(OR($A67="",$Q67=""),"",IF($O67="A favor do Estado",ABS($Q67),IF($O67="A favor do sujeito passivo",-ABS($Q67),""))),"")</f>
        <v/>
      </c>
      <c r="S67" s="19" t="n"/>
      <c r="T67" s="19" t="n"/>
      <c r="U67" s="19" t="n"/>
      <c r="V67" s="18" t="n"/>
      <c r="W67" s="19" t="n"/>
      <c r="X67" s="18" t="n"/>
      <c r="Y67" s="19" t="n"/>
      <c r="Z67" s="21" t="n"/>
      <c r="AA67" s="24">
        <f>IFERROR(IF($A67="","",IF($B67="Anulado","Anulado — não considerado no painel",IF($C67="","Indicar data da regularização",IF(OR($E67="",$F67=""),"Associar documento original",IF($D67="","Indicar período de IVA",IF($Y67&lt;&gt;"Confirmado","Confirmar período de IVA",IF(OR($O67="",$O67="A confirmar"),"Confirmar sentido",IF($Q67="","Indicar IVA corrigido",IF(OR($S67="",$S67="A confirmar"),"Confirmar necessidade de prova",IF(AND($S67="Sim",OR($T67="",$U67&lt;&gt;"Disponível",$V67="")),"Prova pendente/incompleta",IF(AND($J67&lt;&gt;"",$J67&lt;&gt;"Não aplicável",OR($K67="",AND($W67&lt;&gt;"Comunicado",$W67&lt;&gt;"Não aplicável"),AND($W67="Comunicado",$X67=""))),"Confirmar documento/comunicação","OK"))))))))))),"")</f>
        <v/>
      </c>
      <c r="AB67" s="25">
        <f>IFERROR(IF($A67="","",IF(COUNTIF($A$8:$A$107,$A67)&gt;1,"Duplicada","")),"")</f>
        <v/>
      </c>
    </row>
    <row r="68" ht="34" customHeight="1">
      <c r="A68" s="18" t="n"/>
      <c r="B68" s="19" t="n"/>
      <c r="C68" s="20" t="n"/>
      <c r="D68" s="20" t="n"/>
      <c r="E68" s="19" t="n"/>
      <c r="F68" s="18" t="n"/>
      <c r="G68" s="20" t="n"/>
      <c r="H68" s="19" t="n"/>
      <c r="I68" s="18" t="n"/>
      <c r="J68" s="19" t="n"/>
      <c r="K68" s="18" t="n"/>
      <c r="L68" s="20" t="n"/>
      <c r="M68" s="19" t="n"/>
      <c r="N68" s="21" t="n"/>
      <c r="O68" s="19" t="n"/>
      <c r="P68" s="22" t="n"/>
      <c r="Q68" s="22" t="n"/>
      <c r="R68" s="23">
        <f>IFERROR(IF(OR($A68="",$Q68=""),"",IF($O68="A favor do Estado",ABS($Q68),IF($O68="A favor do sujeito passivo",-ABS($Q68),""))),"")</f>
        <v/>
      </c>
      <c r="S68" s="19" t="n"/>
      <c r="T68" s="19" t="n"/>
      <c r="U68" s="19" t="n"/>
      <c r="V68" s="18" t="n"/>
      <c r="W68" s="19" t="n"/>
      <c r="X68" s="18" t="n"/>
      <c r="Y68" s="19" t="n"/>
      <c r="Z68" s="21" t="n"/>
      <c r="AA68" s="24">
        <f>IFERROR(IF($A68="","",IF($B68="Anulado","Anulado — não considerado no painel",IF($C68="","Indicar data da regularização",IF(OR($E68="",$F68=""),"Associar documento original",IF($D68="","Indicar período de IVA",IF($Y68&lt;&gt;"Confirmado","Confirmar período de IVA",IF(OR($O68="",$O68="A confirmar"),"Confirmar sentido",IF($Q68="","Indicar IVA corrigido",IF(OR($S68="",$S68="A confirmar"),"Confirmar necessidade de prova",IF(AND($S68="Sim",OR($T68="",$U68&lt;&gt;"Disponível",$V68="")),"Prova pendente/incompleta",IF(AND($J68&lt;&gt;"",$J68&lt;&gt;"Não aplicável",OR($K68="",AND($W68&lt;&gt;"Comunicado",$W68&lt;&gt;"Não aplicável"),AND($W68="Comunicado",$X68=""))),"Confirmar documento/comunicação","OK"))))))))))),"")</f>
        <v/>
      </c>
      <c r="AB68" s="25">
        <f>IFERROR(IF($A68="","",IF(COUNTIF($A$8:$A$107,$A68)&gt;1,"Duplicada","")),"")</f>
        <v/>
      </c>
    </row>
    <row r="69" ht="34" customHeight="1">
      <c r="A69" s="18" t="n"/>
      <c r="B69" s="19" t="n"/>
      <c r="C69" s="20" t="n"/>
      <c r="D69" s="20" t="n"/>
      <c r="E69" s="19" t="n"/>
      <c r="F69" s="18" t="n"/>
      <c r="G69" s="20" t="n"/>
      <c r="H69" s="19" t="n"/>
      <c r="I69" s="18" t="n"/>
      <c r="J69" s="19" t="n"/>
      <c r="K69" s="18" t="n"/>
      <c r="L69" s="20" t="n"/>
      <c r="M69" s="19" t="n"/>
      <c r="N69" s="21" t="n"/>
      <c r="O69" s="19" t="n"/>
      <c r="P69" s="22" t="n"/>
      <c r="Q69" s="22" t="n"/>
      <c r="R69" s="23">
        <f>IFERROR(IF(OR($A69="",$Q69=""),"",IF($O69="A favor do Estado",ABS($Q69),IF($O69="A favor do sujeito passivo",-ABS($Q69),""))),"")</f>
        <v/>
      </c>
      <c r="S69" s="19" t="n"/>
      <c r="T69" s="19" t="n"/>
      <c r="U69" s="19" t="n"/>
      <c r="V69" s="18" t="n"/>
      <c r="W69" s="19" t="n"/>
      <c r="X69" s="18" t="n"/>
      <c r="Y69" s="19" t="n"/>
      <c r="Z69" s="21" t="n"/>
      <c r="AA69" s="24">
        <f>IFERROR(IF($A69="","",IF($B69="Anulado","Anulado — não considerado no painel",IF($C69="","Indicar data da regularização",IF(OR($E69="",$F69=""),"Associar documento original",IF($D69="","Indicar período de IVA",IF($Y69&lt;&gt;"Confirmado","Confirmar período de IVA",IF(OR($O69="",$O69="A confirmar"),"Confirmar sentido",IF($Q69="","Indicar IVA corrigido",IF(OR($S69="",$S69="A confirmar"),"Confirmar necessidade de prova",IF(AND($S69="Sim",OR($T69="",$U69&lt;&gt;"Disponível",$V69="")),"Prova pendente/incompleta",IF(AND($J69&lt;&gt;"",$J69&lt;&gt;"Não aplicável",OR($K69="",AND($W69&lt;&gt;"Comunicado",$W69&lt;&gt;"Não aplicável"),AND($W69="Comunicado",$X69=""))),"Confirmar documento/comunicação","OK"))))))))))),"")</f>
        <v/>
      </c>
      <c r="AB69" s="25">
        <f>IFERROR(IF($A69="","",IF(COUNTIF($A$8:$A$107,$A69)&gt;1,"Duplicada","")),"")</f>
        <v/>
      </c>
    </row>
    <row r="70" ht="34" customHeight="1">
      <c r="A70" s="18" t="n"/>
      <c r="B70" s="19" t="n"/>
      <c r="C70" s="20" t="n"/>
      <c r="D70" s="20" t="n"/>
      <c r="E70" s="19" t="n"/>
      <c r="F70" s="18" t="n"/>
      <c r="G70" s="20" t="n"/>
      <c r="H70" s="19" t="n"/>
      <c r="I70" s="18" t="n"/>
      <c r="J70" s="19" t="n"/>
      <c r="K70" s="18" t="n"/>
      <c r="L70" s="20" t="n"/>
      <c r="M70" s="19" t="n"/>
      <c r="N70" s="21" t="n"/>
      <c r="O70" s="19" t="n"/>
      <c r="P70" s="22" t="n"/>
      <c r="Q70" s="22" t="n"/>
      <c r="R70" s="23">
        <f>IFERROR(IF(OR($A70="",$Q70=""),"",IF($O70="A favor do Estado",ABS($Q70),IF($O70="A favor do sujeito passivo",-ABS($Q70),""))),"")</f>
        <v/>
      </c>
      <c r="S70" s="19" t="n"/>
      <c r="T70" s="19" t="n"/>
      <c r="U70" s="19" t="n"/>
      <c r="V70" s="18" t="n"/>
      <c r="W70" s="19" t="n"/>
      <c r="X70" s="18" t="n"/>
      <c r="Y70" s="19" t="n"/>
      <c r="Z70" s="21" t="n"/>
      <c r="AA70" s="24">
        <f>IFERROR(IF($A70="","",IF($B70="Anulado","Anulado — não considerado no painel",IF($C70="","Indicar data da regularização",IF(OR($E70="",$F70=""),"Associar documento original",IF($D70="","Indicar período de IVA",IF($Y70&lt;&gt;"Confirmado","Confirmar período de IVA",IF(OR($O70="",$O70="A confirmar"),"Confirmar sentido",IF($Q70="","Indicar IVA corrigido",IF(OR($S70="",$S70="A confirmar"),"Confirmar necessidade de prova",IF(AND($S70="Sim",OR($T70="",$U70&lt;&gt;"Disponível",$V70="")),"Prova pendente/incompleta",IF(AND($J70&lt;&gt;"",$J70&lt;&gt;"Não aplicável",OR($K70="",AND($W70&lt;&gt;"Comunicado",$W70&lt;&gt;"Não aplicável"),AND($W70="Comunicado",$X70=""))),"Confirmar documento/comunicação","OK"))))))))))),"")</f>
        <v/>
      </c>
      <c r="AB70" s="25">
        <f>IFERROR(IF($A70="","",IF(COUNTIF($A$8:$A$107,$A70)&gt;1,"Duplicada","")),"")</f>
        <v/>
      </c>
    </row>
    <row r="71" ht="34" customHeight="1">
      <c r="A71" s="18" t="n"/>
      <c r="B71" s="19" t="n"/>
      <c r="C71" s="20" t="n"/>
      <c r="D71" s="20" t="n"/>
      <c r="E71" s="19" t="n"/>
      <c r="F71" s="18" t="n"/>
      <c r="G71" s="20" t="n"/>
      <c r="H71" s="19" t="n"/>
      <c r="I71" s="18" t="n"/>
      <c r="J71" s="19" t="n"/>
      <c r="K71" s="18" t="n"/>
      <c r="L71" s="20" t="n"/>
      <c r="M71" s="19" t="n"/>
      <c r="N71" s="21" t="n"/>
      <c r="O71" s="19" t="n"/>
      <c r="P71" s="22" t="n"/>
      <c r="Q71" s="22" t="n"/>
      <c r="R71" s="23">
        <f>IFERROR(IF(OR($A71="",$Q71=""),"",IF($O71="A favor do Estado",ABS($Q71),IF($O71="A favor do sujeito passivo",-ABS($Q71),""))),"")</f>
        <v/>
      </c>
      <c r="S71" s="19" t="n"/>
      <c r="T71" s="19" t="n"/>
      <c r="U71" s="19" t="n"/>
      <c r="V71" s="18" t="n"/>
      <c r="W71" s="19" t="n"/>
      <c r="X71" s="18" t="n"/>
      <c r="Y71" s="19" t="n"/>
      <c r="Z71" s="21" t="n"/>
      <c r="AA71" s="24">
        <f>IFERROR(IF($A71="","",IF($B71="Anulado","Anulado — não considerado no painel",IF($C71="","Indicar data da regularização",IF(OR($E71="",$F71=""),"Associar documento original",IF($D71="","Indicar período de IVA",IF($Y71&lt;&gt;"Confirmado","Confirmar período de IVA",IF(OR($O71="",$O71="A confirmar"),"Confirmar sentido",IF($Q71="","Indicar IVA corrigido",IF(OR($S71="",$S71="A confirmar"),"Confirmar necessidade de prova",IF(AND($S71="Sim",OR($T71="",$U71&lt;&gt;"Disponível",$V71="")),"Prova pendente/incompleta",IF(AND($J71&lt;&gt;"",$J71&lt;&gt;"Não aplicável",OR($K71="",AND($W71&lt;&gt;"Comunicado",$W71&lt;&gt;"Não aplicável"),AND($W71="Comunicado",$X71=""))),"Confirmar documento/comunicação","OK"))))))))))),"")</f>
        <v/>
      </c>
      <c r="AB71" s="25">
        <f>IFERROR(IF($A71="","",IF(COUNTIF($A$8:$A$107,$A71)&gt;1,"Duplicada","")),"")</f>
        <v/>
      </c>
    </row>
    <row r="72" ht="34" customHeight="1">
      <c r="A72" s="18" t="n"/>
      <c r="B72" s="19" t="n"/>
      <c r="C72" s="20" t="n"/>
      <c r="D72" s="20" t="n"/>
      <c r="E72" s="19" t="n"/>
      <c r="F72" s="18" t="n"/>
      <c r="G72" s="20" t="n"/>
      <c r="H72" s="19" t="n"/>
      <c r="I72" s="18" t="n"/>
      <c r="J72" s="19" t="n"/>
      <c r="K72" s="18" t="n"/>
      <c r="L72" s="20" t="n"/>
      <c r="M72" s="19" t="n"/>
      <c r="N72" s="21" t="n"/>
      <c r="O72" s="19" t="n"/>
      <c r="P72" s="22" t="n"/>
      <c r="Q72" s="22" t="n"/>
      <c r="R72" s="23">
        <f>IFERROR(IF(OR($A72="",$Q72=""),"",IF($O72="A favor do Estado",ABS($Q72),IF($O72="A favor do sujeito passivo",-ABS($Q72),""))),"")</f>
        <v/>
      </c>
      <c r="S72" s="19" t="n"/>
      <c r="T72" s="19" t="n"/>
      <c r="U72" s="19" t="n"/>
      <c r="V72" s="18" t="n"/>
      <c r="W72" s="19" t="n"/>
      <c r="X72" s="18" t="n"/>
      <c r="Y72" s="19" t="n"/>
      <c r="Z72" s="21" t="n"/>
      <c r="AA72" s="24">
        <f>IFERROR(IF($A72="","",IF($B72="Anulado","Anulado — não considerado no painel",IF($C72="","Indicar data da regularização",IF(OR($E72="",$F72=""),"Associar documento original",IF($D72="","Indicar período de IVA",IF($Y72&lt;&gt;"Confirmado","Confirmar período de IVA",IF(OR($O72="",$O72="A confirmar"),"Confirmar sentido",IF($Q72="","Indicar IVA corrigido",IF(OR($S72="",$S72="A confirmar"),"Confirmar necessidade de prova",IF(AND($S72="Sim",OR($T72="",$U72&lt;&gt;"Disponível",$V72="")),"Prova pendente/incompleta",IF(AND($J72&lt;&gt;"",$J72&lt;&gt;"Não aplicável",OR($K72="",AND($W72&lt;&gt;"Comunicado",$W72&lt;&gt;"Não aplicável"),AND($W72="Comunicado",$X72=""))),"Confirmar documento/comunicação","OK"))))))))))),"")</f>
        <v/>
      </c>
      <c r="AB72" s="25">
        <f>IFERROR(IF($A72="","",IF(COUNTIF($A$8:$A$107,$A72)&gt;1,"Duplicada","")),"")</f>
        <v/>
      </c>
    </row>
    <row r="73" ht="34" customHeight="1">
      <c r="A73" s="18" t="n"/>
      <c r="B73" s="19" t="n"/>
      <c r="C73" s="20" t="n"/>
      <c r="D73" s="20" t="n"/>
      <c r="E73" s="19" t="n"/>
      <c r="F73" s="18" t="n"/>
      <c r="G73" s="20" t="n"/>
      <c r="H73" s="19" t="n"/>
      <c r="I73" s="18" t="n"/>
      <c r="J73" s="19" t="n"/>
      <c r="K73" s="18" t="n"/>
      <c r="L73" s="20" t="n"/>
      <c r="M73" s="19" t="n"/>
      <c r="N73" s="21" t="n"/>
      <c r="O73" s="19" t="n"/>
      <c r="P73" s="22" t="n"/>
      <c r="Q73" s="22" t="n"/>
      <c r="R73" s="23">
        <f>IFERROR(IF(OR($A73="",$Q73=""),"",IF($O73="A favor do Estado",ABS($Q73),IF($O73="A favor do sujeito passivo",-ABS($Q73),""))),"")</f>
        <v/>
      </c>
      <c r="S73" s="19" t="n"/>
      <c r="T73" s="19" t="n"/>
      <c r="U73" s="19" t="n"/>
      <c r="V73" s="18" t="n"/>
      <c r="W73" s="19" t="n"/>
      <c r="X73" s="18" t="n"/>
      <c r="Y73" s="19" t="n"/>
      <c r="Z73" s="21" t="n"/>
      <c r="AA73" s="24">
        <f>IFERROR(IF($A73="","",IF($B73="Anulado","Anulado — não considerado no painel",IF($C73="","Indicar data da regularização",IF(OR($E73="",$F73=""),"Associar documento original",IF($D73="","Indicar período de IVA",IF($Y73&lt;&gt;"Confirmado","Confirmar período de IVA",IF(OR($O73="",$O73="A confirmar"),"Confirmar sentido",IF($Q73="","Indicar IVA corrigido",IF(OR($S73="",$S73="A confirmar"),"Confirmar necessidade de prova",IF(AND($S73="Sim",OR($T73="",$U73&lt;&gt;"Disponível",$V73="")),"Prova pendente/incompleta",IF(AND($J73&lt;&gt;"",$J73&lt;&gt;"Não aplicável",OR($K73="",AND($W73&lt;&gt;"Comunicado",$W73&lt;&gt;"Não aplicável"),AND($W73="Comunicado",$X73=""))),"Confirmar documento/comunicação","OK"))))))))))),"")</f>
        <v/>
      </c>
      <c r="AB73" s="25">
        <f>IFERROR(IF($A73="","",IF(COUNTIF($A$8:$A$107,$A73)&gt;1,"Duplicada","")),"")</f>
        <v/>
      </c>
    </row>
    <row r="74" ht="34" customHeight="1">
      <c r="A74" s="18" t="n"/>
      <c r="B74" s="19" t="n"/>
      <c r="C74" s="20" t="n"/>
      <c r="D74" s="20" t="n"/>
      <c r="E74" s="19" t="n"/>
      <c r="F74" s="18" t="n"/>
      <c r="G74" s="20" t="n"/>
      <c r="H74" s="19" t="n"/>
      <c r="I74" s="18" t="n"/>
      <c r="J74" s="19" t="n"/>
      <c r="K74" s="18" t="n"/>
      <c r="L74" s="20" t="n"/>
      <c r="M74" s="19" t="n"/>
      <c r="N74" s="21" t="n"/>
      <c r="O74" s="19" t="n"/>
      <c r="P74" s="22" t="n"/>
      <c r="Q74" s="22" t="n"/>
      <c r="R74" s="23">
        <f>IFERROR(IF(OR($A74="",$Q74=""),"",IF($O74="A favor do Estado",ABS($Q74),IF($O74="A favor do sujeito passivo",-ABS($Q74),""))),"")</f>
        <v/>
      </c>
      <c r="S74" s="19" t="n"/>
      <c r="T74" s="19" t="n"/>
      <c r="U74" s="19" t="n"/>
      <c r="V74" s="18" t="n"/>
      <c r="W74" s="19" t="n"/>
      <c r="X74" s="18" t="n"/>
      <c r="Y74" s="19" t="n"/>
      <c r="Z74" s="21" t="n"/>
      <c r="AA74" s="24">
        <f>IFERROR(IF($A74="","",IF($B74="Anulado","Anulado — não considerado no painel",IF($C74="","Indicar data da regularização",IF(OR($E74="",$F74=""),"Associar documento original",IF($D74="","Indicar período de IVA",IF($Y74&lt;&gt;"Confirmado","Confirmar período de IVA",IF(OR($O74="",$O74="A confirmar"),"Confirmar sentido",IF($Q74="","Indicar IVA corrigido",IF(OR($S74="",$S74="A confirmar"),"Confirmar necessidade de prova",IF(AND($S74="Sim",OR($T74="",$U74&lt;&gt;"Disponível",$V74="")),"Prova pendente/incompleta",IF(AND($J74&lt;&gt;"",$J74&lt;&gt;"Não aplicável",OR($K74="",AND($W74&lt;&gt;"Comunicado",$W74&lt;&gt;"Não aplicável"),AND($W74="Comunicado",$X74=""))),"Confirmar documento/comunicação","OK"))))))))))),"")</f>
        <v/>
      </c>
      <c r="AB74" s="25">
        <f>IFERROR(IF($A74="","",IF(COUNTIF($A$8:$A$107,$A74)&gt;1,"Duplicada","")),"")</f>
        <v/>
      </c>
    </row>
    <row r="75" ht="34" customHeight="1">
      <c r="A75" s="18" t="n"/>
      <c r="B75" s="19" t="n"/>
      <c r="C75" s="20" t="n"/>
      <c r="D75" s="20" t="n"/>
      <c r="E75" s="19" t="n"/>
      <c r="F75" s="18" t="n"/>
      <c r="G75" s="20" t="n"/>
      <c r="H75" s="19" t="n"/>
      <c r="I75" s="18" t="n"/>
      <c r="J75" s="19" t="n"/>
      <c r="K75" s="18" t="n"/>
      <c r="L75" s="20" t="n"/>
      <c r="M75" s="19" t="n"/>
      <c r="N75" s="21" t="n"/>
      <c r="O75" s="19" t="n"/>
      <c r="P75" s="22" t="n"/>
      <c r="Q75" s="22" t="n"/>
      <c r="R75" s="23">
        <f>IFERROR(IF(OR($A75="",$Q75=""),"",IF($O75="A favor do Estado",ABS($Q75),IF($O75="A favor do sujeito passivo",-ABS($Q75),""))),"")</f>
        <v/>
      </c>
      <c r="S75" s="19" t="n"/>
      <c r="T75" s="19" t="n"/>
      <c r="U75" s="19" t="n"/>
      <c r="V75" s="18" t="n"/>
      <c r="W75" s="19" t="n"/>
      <c r="X75" s="18" t="n"/>
      <c r="Y75" s="19" t="n"/>
      <c r="Z75" s="21" t="n"/>
      <c r="AA75" s="24">
        <f>IFERROR(IF($A75="","",IF($B75="Anulado","Anulado — não considerado no painel",IF($C75="","Indicar data da regularização",IF(OR($E75="",$F75=""),"Associar documento original",IF($D75="","Indicar período de IVA",IF($Y75&lt;&gt;"Confirmado","Confirmar período de IVA",IF(OR($O75="",$O75="A confirmar"),"Confirmar sentido",IF($Q75="","Indicar IVA corrigido",IF(OR($S75="",$S75="A confirmar"),"Confirmar necessidade de prova",IF(AND($S75="Sim",OR($T75="",$U75&lt;&gt;"Disponível",$V75="")),"Prova pendente/incompleta",IF(AND($J75&lt;&gt;"",$J75&lt;&gt;"Não aplicável",OR($K75="",AND($W75&lt;&gt;"Comunicado",$W75&lt;&gt;"Não aplicável"),AND($W75="Comunicado",$X75=""))),"Confirmar documento/comunicação","OK"))))))))))),"")</f>
        <v/>
      </c>
      <c r="AB75" s="25">
        <f>IFERROR(IF($A75="","",IF(COUNTIF($A$8:$A$107,$A75)&gt;1,"Duplicada","")),"")</f>
        <v/>
      </c>
    </row>
    <row r="76" ht="34" customHeight="1">
      <c r="A76" s="18" t="n"/>
      <c r="B76" s="19" t="n"/>
      <c r="C76" s="20" t="n"/>
      <c r="D76" s="20" t="n"/>
      <c r="E76" s="19" t="n"/>
      <c r="F76" s="18" t="n"/>
      <c r="G76" s="20" t="n"/>
      <c r="H76" s="19" t="n"/>
      <c r="I76" s="18" t="n"/>
      <c r="J76" s="19" t="n"/>
      <c r="K76" s="18" t="n"/>
      <c r="L76" s="20" t="n"/>
      <c r="M76" s="19" t="n"/>
      <c r="N76" s="21" t="n"/>
      <c r="O76" s="19" t="n"/>
      <c r="P76" s="22" t="n"/>
      <c r="Q76" s="22" t="n"/>
      <c r="R76" s="23">
        <f>IFERROR(IF(OR($A76="",$Q76=""),"",IF($O76="A favor do Estado",ABS($Q76),IF($O76="A favor do sujeito passivo",-ABS($Q76),""))),"")</f>
        <v/>
      </c>
      <c r="S76" s="19" t="n"/>
      <c r="T76" s="19" t="n"/>
      <c r="U76" s="19" t="n"/>
      <c r="V76" s="18" t="n"/>
      <c r="W76" s="19" t="n"/>
      <c r="X76" s="18" t="n"/>
      <c r="Y76" s="19" t="n"/>
      <c r="Z76" s="21" t="n"/>
      <c r="AA76" s="24">
        <f>IFERROR(IF($A76="","",IF($B76="Anulado","Anulado — não considerado no painel",IF($C76="","Indicar data da regularização",IF(OR($E76="",$F76=""),"Associar documento original",IF($D76="","Indicar período de IVA",IF($Y76&lt;&gt;"Confirmado","Confirmar período de IVA",IF(OR($O76="",$O76="A confirmar"),"Confirmar sentido",IF($Q76="","Indicar IVA corrigido",IF(OR($S76="",$S76="A confirmar"),"Confirmar necessidade de prova",IF(AND($S76="Sim",OR($T76="",$U76&lt;&gt;"Disponível",$V76="")),"Prova pendente/incompleta",IF(AND($J76&lt;&gt;"",$J76&lt;&gt;"Não aplicável",OR($K76="",AND($W76&lt;&gt;"Comunicado",$W76&lt;&gt;"Não aplicável"),AND($W76="Comunicado",$X76=""))),"Confirmar documento/comunicação","OK"))))))))))),"")</f>
        <v/>
      </c>
      <c r="AB76" s="25">
        <f>IFERROR(IF($A76="","",IF(COUNTIF($A$8:$A$107,$A76)&gt;1,"Duplicada","")),"")</f>
        <v/>
      </c>
    </row>
    <row r="77" ht="34" customHeight="1">
      <c r="A77" s="18" t="n"/>
      <c r="B77" s="19" t="n"/>
      <c r="C77" s="20" t="n"/>
      <c r="D77" s="20" t="n"/>
      <c r="E77" s="19" t="n"/>
      <c r="F77" s="18" t="n"/>
      <c r="G77" s="20" t="n"/>
      <c r="H77" s="19" t="n"/>
      <c r="I77" s="18" t="n"/>
      <c r="J77" s="19" t="n"/>
      <c r="K77" s="18" t="n"/>
      <c r="L77" s="20" t="n"/>
      <c r="M77" s="19" t="n"/>
      <c r="N77" s="21" t="n"/>
      <c r="O77" s="19" t="n"/>
      <c r="P77" s="22" t="n"/>
      <c r="Q77" s="22" t="n"/>
      <c r="R77" s="23">
        <f>IFERROR(IF(OR($A77="",$Q77=""),"",IF($O77="A favor do Estado",ABS($Q77),IF($O77="A favor do sujeito passivo",-ABS($Q77),""))),"")</f>
        <v/>
      </c>
      <c r="S77" s="19" t="n"/>
      <c r="T77" s="19" t="n"/>
      <c r="U77" s="19" t="n"/>
      <c r="V77" s="18" t="n"/>
      <c r="W77" s="19" t="n"/>
      <c r="X77" s="18" t="n"/>
      <c r="Y77" s="19" t="n"/>
      <c r="Z77" s="21" t="n"/>
      <c r="AA77" s="24">
        <f>IFERROR(IF($A77="","",IF($B77="Anulado","Anulado — não considerado no painel",IF($C77="","Indicar data da regularização",IF(OR($E77="",$F77=""),"Associar documento original",IF($D77="","Indicar período de IVA",IF($Y77&lt;&gt;"Confirmado","Confirmar período de IVA",IF(OR($O77="",$O77="A confirmar"),"Confirmar sentido",IF($Q77="","Indicar IVA corrigido",IF(OR($S77="",$S77="A confirmar"),"Confirmar necessidade de prova",IF(AND($S77="Sim",OR($T77="",$U77&lt;&gt;"Disponível",$V77="")),"Prova pendente/incompleta",IF(AND($J77&lt;&gt;"",$J77&lt;&gt;"Não aplicável",OR($K77="",AND($W77&lt;&gt;"Comunicado",$W77&lt;&gt;"Não aplicável"),AND($W77="Comunicado",$X77=""))),"Confirmar documento/comunicação","OK"))))))))))),"")</f>
        <v/>
      </c>
      <c r="AB77" s="25">
        <f>IFERROR(IF($A77="","",IF(COUNTIF($A$8:$A$107,$A77)&gt;1,"Duplicada","")),"")</f>
        <v/>
      </c>
    </row>
    <row r="78" ht="34" customHeight="1">
      <c r="A78" s="18" t="n"/>
      <c r="B78" s="19" t="n"/>
      <c r="C78" s="20" t="n"/>
      <c r="D78" s="20" t="n"/>
      <c r="E78" s="19" t="n"/>
      <c r="F78" s="18" t="n"/>
      <c r="G78" s="20" t="n"/>
      <c r="H78" s="19" t="n"/>
      <c r="I78" s="18" t="n"/>
      <c r="J78" s="19" t="n"/>
      <c r="K78" s="18" t="n"/>
      <c r="L78" s="20" t="n"/>
      <c r="M78" s="19" t="n"/>
      <c r="N78" s="21" t="n"/>
      <c r="O78" s="19" t="n"/>
      <c r="P78" s="22" t="n"/>
      <c r="Q78" s="22" t="n"/>
      <c r="R78" s="23">
        <f>IFERROR(IF(OR($A78="",$Q78=""),"",IF($O78="A favor do Estado",ABS($Q78),IF($O78="A favor do sujeito passivo",-ABS($Q78),""))),"")</f>
        <v/>
      </c>
      <c r="S78" s="19" t="n"/>
      <c r="T78" s="19" t="n"/>
      <c r="U78" s="19" t="n"/>
      <c r="V78" s="18" t="n"/>
      <c r="W78" s="19" t="n"/>
      <c r="X78" s="18" t="n"/>
      <c r="Y78" s="19" t="n"/>
      <c r="Z78" s="21" t="n"/>
      <c r="AA78" s="24">
        <f>IFERROR(IF($A78="","",IF($B78="Anulado","Anulado — não considerado no painel",IF($C78="","Indicar data da regularização",IF(OR($E78="",$F78=""),"Associar documento original",IF($D78="","Indicar período de IVA",IF($Y78&lt;&gt;"Confirmado","Confirmar período de IVA",IF(OR($O78="",$O78="A confirmar"),"Confirmar sentido",IF($Q78="","Indicar IVA corrigido",IF(OR($S78="",$S78="A confirmar"),"Confirmar necessidade de prova",IF(AND($S78="Sim",OR($T78="",$U78&lt;&gt;"Disponível",$V78="")),"Prova pendente/incompleta",IF(AND($J78&lt;&gt;"",$J78&lt;&gt;"Não aplicável",OR($K78="",AND($W78&lt;&gt;"Comunicado",$W78&lt;&gt;"Não aplicável"),AND($W78="Comunicado",$X78=""))),"Confirmar documento/comunicação","OK"))))))))))),"")</f>
        <v/>
      </c>
      <c r="AB78" s="25">
        <f>IFERROR(IF($A78="","",IF(COUNTIF($A$8:$A$107,$A78)&gt;1,"Duplicada","")),"")</f>
        <v/>
      </c>
    </row>
    <row r="79" ht="34" customHeight="1">
      <c r="A79" s="18" t="n"/>
      <c r="B79" s="19" t="n"/>
      <c r="C79" s="20" t="n"/>
      <c r="D79" s="20" t="n"/>
      <c r="E79" s="19" t="n"/>
      <c r="F79" s="18" t="n"/>
      <c r="G79" s="20" t="n"/>
      <c r="H79" s="19" t="n"/>
      <c r="I79" s="18" t="n"/>
      <c r="J79" s="19" t="n"/>
      <c r="K79" s="18" t="n"/>
      <c r="L79" s="20" t="n"/>
      <c r="M79" s="19" t="n"/>
      <c r="N79" s="21" t="n"/>
      <c r="O79" s="19" t="n"/>
      <c r="P79" s="22" t="n"/>
      <c r="Q79" s="22" t="n"/>
      <c r="R79" s="23">
        <f>IFERROR(IF(OR($A79="",$Q79=""),"",IF($O79="A favor do Estado",ABS($Q79),IF($O79="A favor do sujeito passivo",-ABS($Q79),""))),"")</f>
        <v/>
      </c>
      <c r="S79" s="19" t="n"/>
      <c r="T79" s="19" t="n"/>
      <c r="U79" s="19" t="n"/>
      <c r="V79" s="18" t="n"/>
      <c r="W79" s="19" t="n"/>
      <c r="X79" s="18" t="n"/>
      <c r="Y79" s="19" t="n"/>
      <c r="Z79" s="21" t="n"/>
      <c r="AA79" s="24">
        <f>IFERROR(IF($A79="","",IF($B79="Anulado","Anulado — não considerado no painel",IF($C79="","Indicar data da regularização",IF(OR($E79="",$F79=""),"Associar documento original",IF($D79="","Indicar período de IVA",IF($Y79&lt;&gt;"Confirmado","Confirmar período de IVA",IF(OR($O79="",$O79="A confirmar"),"Confirmar sentido",IF($Q79="","Indicar IVA corrigido",IF(OR($S79="",$S79="A confirmar"),"Confirmar necessidade de prova",IF(AND($S79="Sim",OR($T79="",$U79&lt;&gt;"Disponível",$V79="")),"Prova pendente/incompleta",IF(AND($J79&lt;&gt;"",$J79&lt;&gt;"Não aplicável",OR($K79="",AND($W79&lt;&gt;"Comunicado",$W79&lt;&gt;"Não aplicável"),AND($W79="Comunicado",$X79=""))),"Confirmar documento/comunicação","OK"))))))))))),"")</f>
        <v/>
      </c>
      <c r="AB79" s="25">
        <f>IFERROR(IF($A79="","",IF(COUNTIF($A$8:$A$107,$A79)&gt;1,"Duplicada","")),"")</f>
        <v/>
      </c>
    </row>
    <row r="80" ht="34" customHeight="1">
      <c r="A80" s="18" t="n"/>
      <c r="B80" s="19" t="n"/>
      <c r="C80" s="20" t="n"/>
      <c r="D80" s="20" t="n"/>
      <c r="E80" s="19" t="n"/>
      <c r="F80" s="18" t="n"/>
      <c r="G80" s="20" t="n"/>
      <c r="H80" s="19" t="n"/>
      <c r="I80" s="18" t="n"/>
      <c r="J80" s="19" t="n"/>
      <c r="K80" s="18" t="n"/>
      <c r="L80" s="20" t="n"/>
      <c r="M80" s="19" t="n"/>
      <c r="N80" s="21" t="n"/>
      <c r="O80" s="19" t="n"/>
      <c r="P80" s="22" t="n"/>
      <c r="Q80" s="22" t="n"/>
      <c r="R80" s="23">
        <f>IFERROR(IF(OR($A80="",$Q80=""),"",IF($O80="A favor do Estado",ABS($Q80),IF($O80="A favor do sujeito passivo",-ABS($Q80),""))),"")</f>
        <v/>
      </c>
      <c r="S80" s="19" t="n"/>
      <c r="T80" s="19" t="n"/>
      <c r="U80" s="19" t="n"/>
      <c r="V80" s="18" t="n"/>
      <c r="W80" s="19" t="n"/>
      <c r="X80" s="18" t="n"/>
      <c r="Y80" s="19" t="n"/>
      <c r="Z80" s="21" t="n"/>
      <c r="AA80" s="24">
        <f>IFERROR(IF($A80="","",IF($B80="Anulado","Anulado — não considerado no painel",IF($C80="","Indicar data da regularização",IF(OR($E80="",$F80=""),"Associar documento original",IF($D80="","Indicar período de IVA",IF($Y80&lt;&gt;"Confirmado","Confirmar período de IVA",IF(OR($O80="",$O80="A confirmar"),"Confirmar sentido",IF($Q80="","Indicar IVA corrigido",IF(OR($S80="",$S80="A confirmar"),"Confirmar necessidade de prova",IF(AND($S80="Sim",OR($T80="",$U80&lt;&gt;"Disponível",$V80="")),"Prova pendente/incompleta",IF(AND($J80&lt;&gt;"",$J80&lt;&gt;"Não aplicável",OR($K80="",AND($W80&lt;&gt;"Comunicado",$W80&lt;&gt;"Não aplicável"),AND($W80="Comunicado",$X80=""))),"Confirmar documento/comunicação","OK"))))))))))),"")</f>
        <v/>
      </c>
      <c r="AB80" s="25">
        <f>IFERROR(IF($A80="","",IF(COUNTIF($A$8:$A$107,$A80)&gt;1,"Duplicada","")),"")</f>
        <v/>
      </c>
    </row>
    <row r="81" ht="34" customHeight="1">
      <c r="A81" s="18" t="n"/>
      <c r="B81" s="19" t="n"/>
      <c r="C81" s="20" t="n"/>
      <c r="D81" s="20" t="n"/>
      <c r="E81" s="19" t="n"/>
      <c r="F81" s="18" t="n"/>
      <c r="G81" s="20" t="n"/>
      <c r="H81" s="19" t="n"/>
      <c r="I81" s="18" t="n"/>
      <c r="J81" s="19" t="n"/>
      <c r="K81" s="18" t="n"/>
      <c r="L81" s="20" t="n"/>
      <c r="M81" s="19" t="n"/>
      <c r="N81" s="21" t="n"/>
      <c r="O81" s="19" t="n"/>
      <c r="P81" s="22" t="n"/>
      <c r="Q81" s="22" t="n"/>
      <c r="R81" s="23">
        <f>IFERROR(IF(OR($A81="",$Q81=""),"",IF($O81="A favor do Estado",ABS($Q81),IF($O81="A favor do sujeito passivo",-ABS($Q81),""))),"")</f>
        <v/>
      </c>
      <c r="S81" s="19" t="n"/>
      <c r="T81" s="19" t="n"/>
      <c r="U81" s="19" t="n"/>
      <c r="V81" s="18" t="n"/>
      <c r="W81" s="19" t="n"/>
      <c r="X81" s="18" t="n"/>
      <c r="Y81" s="19" t="n"/>
      <c r="Z81" s="21" t="n"/>
      <c r="AA81" s="24">
        <f>IFERROR(IF($A81="","",IF($B81="Anulado","Anulado — não considerado no painel",IF($C81="","Indicar data da regularização",IF(OR($E81="",$F81=""),"Associar documento original",IF($D81="","Indicar período de IVA",IF($Y81&lt;&gt;"Confirmado","Confirmar período de IVA",IF(OR($O81="",$O81="A confirmar"),"Confirmar sentido",IF($Q81="","Indicar IVA corrigido",IF(OR($S81="",$S81="A confirmar"),"Confirmar necessidade de prova",IF(AND($S81="Sim",OR($T81="",$U81&lt;&gt;"Disponível",$V81="")),"Prova pendente/incompleta",IF(AND($J81&lt;&gt;"",$J81&lt;&gt;"Não aplicável",OR($K81="",AND($W81&lt;&gt;"Comunicado",$W81&lt;&gt;"Não aplicável"),AND($W81="Comunicado",$X81=""))),"Confirmar documento/comunicação","OK"))))))))))),"")</f>
        <v/>
      </c>
      <c r="AB81" s="25">
        <f>IFERROR(IF($A81="","",IF(COUNTIF($A$8:$A$107,$A81)&gt;1,"Duplicada","")),"")</f>
        <v/>
      </c>
    </row>
    <row r="82" ht="34" customHeight="1">
      <c r="A82" s="18" t="n"/>
      <c r="B82" s="19" t="n"/>
      <c r="C82" s="20" t="n"/>
      <c r="D82" s="20" t="n"/>
      <c r="E82" s="19" t="n"/>
      <c r="F82" s="18" t="n"/>
      <c r="G82" s="20" t="n"/>
      <c r="H82" s="19" t="n"/>
      <c r="I82" s="18" t="n"/>
      <c r="J82" s="19" t="n"/>
      <c r="K82" s="18" t="n"/>
      <c r="L82" s="20" t="n"/>
      <c r="M82" s="19" t="n"/>
      <c r="N82" s="21" t="n"/>
      <c r="O82" s="19" t="n"/>
      <c r="P82" s="22" t="n"/>
      <c r="Q82" s="22" t="n"/>
      <c r="R82" s="23">
        <f>IFERROR(IF(OR($A82="",$Q82=""),"",IF($O82="A favor do Estado",ABS($Q82),IF($O82="A favor do sujeito passivo",-ABS($Q82),""))),"")</f>
        <v/>
      </c>
      <c r="S82" s="19" t="n"/>
      <c r="T82" s="19" t="n"/>
      <c r="U82" s="19" t="n"/>
      <c r="V82" s="18" t="n"/>
      <c r="W82" s="19" t="n"/>
      <c r="X82" s="18" t="n"/>
      <c r="Y82" s="19" t="n"/>
      <c r="Z82" s="21" t="n"/>
      <c r="AA82" s="24">
        <f>IFERROR(IF($A82="","",IF($B82="Anulado","Anulado — não considerado no painel",IF($C82="","Indicar data da regularização",IF(OR($E82="",$F82=""),"Associar documento original",IF($D82="","Indicar período de IVA",IF($Y82&lt;&gt;"Confirmado","Confirmar período de IVA",IF(OR($O82="",$O82="A confirmar"),"Confirmar sentido",IF($Q82="","Indicar IVA corrigido",IF(OR($S82="",$S82="A confirmar"),"Confirmar necessidade de prova",IF(AND($S82="Sim",OR($T82="",$U82&lt;&gt;"Disponível",$V82="")),"Prova pendente/incompleta",IF(AND($J82&lt;&gt;"",$J82&lt;&gt;"Não aplicável",OR($K82="",AND($W82&lt;&gt;"Comunicado",$W82&lt;&gt;"Não aplicável"),AND($W82="Comunicado",$X82=""))),"Confirmar documento/comunicação","OK"))))))))))),"")</f>
        <v/>
      </c>
      <c r="AB82" s="25">
        <f>IFERROR(IF($A82="","",IF(COUNTIF($A$8:$A$107,$A82)&gt;1,"Duplicada","")),"")</f>
        <v/>
      </c>
    </row>
    <row r="83" ht="34" customHeight="1">
      <c r="A83" s="18" t="n"/>
      <c r="B83" s="19" t="n"/>
      <c r="C83" s="20" t="n"/>
      <c r="D83" s="20" t="n"/>
      <c r="E83" s="19" t="n"/>
      <c r="F83" s="18" t="n"/>
      <c r="G83" s="20" t="n"/>
      <c r="H83" s="19" t="n"/>
      <c r="I83" s="18" t="n"/>
      <c r="J83" s="19" t="n"/>
      <c r="K83" s="18" t="n"/>
      <c r="L83" s="20" t="n"/>
      <c r="M83" s="19" t="n"/>
      <c r="N83" s="21" t="n"/>
      <c r="O83" s="19" t="n"/>
      <c r="P83" s="22" t="n"/>
      <c r="Q83" s="22" t="n"/>
      <c r="R83" s="23">
        <f>IFERROR(IF(OR($A83="",$Q83=""),"",IF($O83="A favor do Estado",ABS($Q83),IF($O83="A favor do sujeito passivo",-ABS($Q83),""))),"")</f>
        <v/>
      </c>
      <c r="S83" s="19" t="n"/>
      <c r="T83" s="19" t="n"/>
      <c r="U83" s="19" t="n"/>
      <c r="V83" s="18" t="n"/>
      <c r="W83" s="19" t="n"/>
      <c r="X83" s="18" t="n"/>
      <c r="Y83" s="19" t="n"/>
      <c r="Z83" s="21" t="n"/>
      <c r="AA83" s="24">
        <f>IFERROR(IF($A83="","",IF($B83="Anulado","Anulado — não considerado no painel",IF($C83="","Indicar data da regularização",IF(OR($E83="",$F83=""),"Associar documento original",IF($D83="","Indicar período de IVA",IF($Y83&lt;&gt;"Confirmado","Confirmar período de IVA",IF(OR($O83="",$O83="A confirmar"),"Confirmar sentido",IF($Q83="","Indicar IVA corrigido",IF(OR($S83="",$S83="A confirmar"),"Confirmar necessidade de prova",IF(AND($S83="Sim",OR($T83="",$U83&lt;&gt;"Disponível",$V83="")),"Prova pendente/incompleta",IF(AND($J83&lt;&gt;"",$J83&lt;&gt;"Não aplicável",OR($K83="",AND($W83&lt;&gt;"Comunicado",$W83&lt;&gt;"Não aplicável"),AND($W83="Comunicado",$X83=""))),"Confirmar documento/comunicação","OK"))))))))))),"")</f>
        <v/>
      </c>
      <c r="AB83" s="25">
        <f>IFERROR(IF($A83="","",IF(COUNTIF($A$8:$A$107,$A83)&gt;1,"Duplicada","")),"")</f>
        <v/>
      </c>
    </row>
    <row r="84" ht="34" customHeight="1">
      <c r="A84" s="18" t="n"/>
      <c r="B84" s="19" t="n"/>
      <c r="C84" s="20" t="n"/>
      <c r="D84" s="20" t="n"/>
      <c r="E84" s="19" t="n"/>
      <c r="F84" s="18" t="n"/>
      <c r="G84" s="20" t="n"/>
      <c r="H84" s="19" t="n"/>
      <c r="I84" s="18" t="n"/>
      <c r="J84" s="19" t="n"/>
      <c r="K84" s="18" t="n"/>
      <c r="L84" s="20" t="n"/>
      <c r="M84" s="19" t="n"/>
      <c r="N84" s="21" t="n"/>
      <c r="O84" s="19" t="n"/>
      <c r="P84" s="22" t="n"/>
      <c r="Q84" s="22" t="n"/>
      <c r="R84" s="23">
        <f>IFERROR(IF(OR($A84="",$Q84=""),"",IF($O84="A favor do Estado",ABS($Q84),IF($O84="A favor do sujeito passivo",-ABS($Q84),""))),"")</f>
        <v/>
      </c>
      <c r="S84" s="19" t="n"/>
      <c r="T84" s="19" t="n"/>
      <c r="U84" s="19" t="n"/>
      <c r="V84" s="18" t="n"/>
      <c r="W84" s="19" t="n"/>
      <c r="X84" s="18" t="n"/>
      <c r="Y84" s="19" t="n"/>
      <c r="Z84" s="21" t="n"/>
      <c r="AA84" s="24">
        <f>IFERROR(IF($A84="","",IF($B84="Anulado","Anulado — não considerado no painel",IF($C84="","Indicar data da regularização",IF(OR($E84="",$F84=""),"Associar documento original",IF($D84="","Indicar período de IVA",IF($Y84&lt;&gt;"Confirmado","Confirmar período de IVA",IF(OR($O84="",$O84="A confirmar"),"Confirmar sentido",IF($Q84="","Indicar IVA corrigido",IF(OR($S84="",$S84="A confirmar"),"Confirmar necessidade de prova",IF(AND($S84="Sim",OR($T84="",$U84&lt;&gt;"Disponível",$V84="")),"Prova pendente/incompleta",IF(AND($J84&lt;&gt;"",$J84&lt;&gt;"Não aplicável",OR($K84="",AND($W84&lt;&gt;"Comunicado",$W84&lt;&gt;"Não aplicável"),AND($W84="Comunicado",$X84=""))),"Confirmar documento/comunicação","OK"))))))))))),"")</f>
        <v/>
      </c>
      <c r="AB84" s="25">
        <f>IFERROR(IF($A84="","",IF(COUNTIF($A$8:$A$107,$A84)&gt;1,"Duplicada","")),"")</f>
        <v/>
      </c>
    </row>
    <row r="85" ht="34" customHeight="1">
      <c r="A85" s="18" t="n"/>
      <c r="B85" s="19" t="n"/>
      <c r="C85" s="20" t="n"/>
      <c r="D85" s="20" t="n"/>
      <c r="E85" s="19" t="n"/>
      <c r="F85" s="18" t="n"/>
      <c r="G85" s="20" t="n"/>
      <c r="H85" s="19" t="n"/>
      <c r="I85" s="18" t="n"/>
      <c r="J85" s="19" t="n"/>
      <c r="K85" s="18" t="n"/>
      <c r="L85" s="20" t="n"/>
      <c r="M85" s="19" t="n"/>
      <c r="N85" s="21" t="n"/>
      <c r="O85" s="19" t="n"/>
      <c r="P85" s="22" t="n"/>
      <c r="Q85" s="22" t="n"/>
      <c r="R85" s="23">
        <f>IFERROR(IF(OR($A85="",$Q85=""),"",IF($O85="A favor do Estado",ABS($Q85),IF($O85="A favor do sujeito passivo",-ABS($Q85),""))),"")</f>
        <v/>
      </c>
      <c r="S85" s="19" t="n"/>
      <c r="T85" s="19" t="n"/>
      <c r="U85" s="19" t="n"/>
      <c r="V85" s="18" t="n"/>
      <c r="W85" s="19" t="n"/>
      <c r="X85" s="18" t="n"/>
      <c r="Y85" s="19" t="n"/>
      <c r="Z85" s="21" t="n"/>
      <c r="AA85" s="24">
        <f>IFERROR(IF($A85="","",IF($B85="Anulado","Anulado — não considerado no painel",IF($C85="","Indicar data da regularização",IF(OR($E85="",$F85=""),"Associar documento original",IF($D85="","Indicar período de IVA",IF($Y85&lt;&gt;"Confirmado","Confirmar período de IVA",IF(OR($O85="",$O85="A confirmar"),"Confirmar sentido",IF($Q85="","Indicar IVA corrigido",IF(OR($S85="",$S85="A confirmar"),"Confirmar necessidade de prova",IF(AND($S85="Sim",OR($T85="",$U85&lt;&gt;"Disponível",$V85="")),"Prova pendente/incompleta",IF(AND($J85&lt;&gt;"",$J85&lt;&gt;"Não aplicável",OR($K85="",AND($W85&lt;&gt;"Comunicado",$W85&lt;&gt;"Não aplicável"),AND($W85="Comunicado",$X85=""))),"Confirmar documento/comunicação","OK"))))))))))),"")</f>
        <v/>
      </c>
      <c r="AB85" s="25">
        <f>IFERROR(IF($A85="","",IF(COUNTIF($A$8:$A$107,$A85)&gt;1,"Duplicada","")),"")</f>
        <v/>
      </c>
    </row>
    <row r="86" ht="34" customHeight="1">
      <c r="A86" s="18" t="n"/>
      <c r="B86" s="19" t="n"/>
      <c r="C86" s="20" t="n"/>
      <c r="D86" s="20" t="n"/>
      <c r="E86" s="19" t="n"/>
      <c r="F86" s="18" t="n"/>
      <c r="G86" s="20" t="n"/>
      <c r="H86" s="19" t="n"/>
      <c r="I86" s="18" t="n"/>
      <c r="J86" s="19" t="n"/>
      <c r="K86" s="18" t="n"/>
      <c r="L86" s="20" t="n"/>
      <c r="M86" s="19" t="n"/>
      <c r="N86" s="21" t="n"/>
      <c r="O86" s="19" t="n"/>
      <c r="P86" s="22" t="n"/>
      <c r="Q86" s="22" t="n"/>
      <c r="R86" s="23">
        <f>IFERROR(IF(OR($A86="",$Q86=""),"",IF($O86="A favor do Estado",ABS($Q86),IF($O86="A favor do sujeito passivo",-ABS($Q86),""))),"")</f>
        <v/>
      </c>
      <c r="S86" s="19" t="n"/>
      <c r="T86" s="19" t="n"/>
      <c r="U86" s="19" t="n"/>
      <c r="V86" s="18" t="n"/>
      <c r="W86" s="19" t="n"/>
      <c r="X86" s="18" t="n"/>
      <c r="Y86" s="19" t="n"/>
      <c r="Z86" s="21" t="n"/>
      <c r="AA86" s="24">
        <f>IFERROR(IF($A86="","",IF($B86="Anulado","Anulado — não considerado no painel",IF($C86="","Indicar data da regularização",IF(OR($E86="",$F86=""),"Associar documento original",IF($D86="","Indicar período de IVA",IF($Y86&lt;&gt;"Confirmado","Confirmar período de IVA",IF(OR($O86="",$O86="A confirmar"),"Confirmar sentido",IF($Q86="","Indicar IVA corrigido",IF(OR($S86="",$S86="A confirmar"),"Confirmar necessidade de prova",IF(AND($S86="Sim",OR($T86="",$U86&lt;&gt;"Disponível",$V86="")),"Prova pendente/incompleta",IF(AND($J86&lt;&gt;"",$J86&lt;&gt;"Não aplicável",OR($K86="",AND($W86&lt;&gt;"Comunicado",$W86&lt;&gt;"Não aplicável"),AND($W86="Comunicado",$X86=""))),"Confirmar documento/comunicação","OK"))))))))))),"")</f>
        <v/>
      </c>
      <c r="AB86" s="25">
        <f>IFERROR(IF($A86="","",IF(COUNTIF($A$8:$A$107,$A86)&gt;1,"Duplicada","")),"")</f>
        <v/>
      </c>
    </row>
    <row r="87" ht="34" customHeight="1">
      <c r="A87" s="18" t="n"/>
      <c r="B87" s="19" t="n"/>
      <c r="C87" s="20" t="n"/>
      <c r="D87" s="20" t="n"/>
      <c r="E87" s="19" t="n"/>
      <c r="F87" s="18" t="n"/>
      <c r="G87" s="20" t="n"/>
      <c r="H87" s="19" t="n"/>
      <c r="I87" s="18" t="n"/>
      <c r="J87" s="19" t="n"/>
      <c r="K87" s="18" t="n"/>
      <c r="L87" s="20" t="n"/>
      <c r="M87" s="19" t="n"/>
      <c r="N87" s="21" t="n"/>
      <c r="O87" s="19" t="n"/>
      <c r="P87" s="22" t="n"/>
      <c r="Q87" s="22" t="n"/>
      <c r="R87" s="23">
        <f>IFERROR(IF(OR($A87="",$Q87=""),"",IF($O87="A favor do Estado",ABS($Q87),IF($O87="A favor do sujeito passivo",-ABS($Q87),""))),"")</f>
        <v/>
      </c>
      <c r="S87" s="19" t="n"/>
      <c r="T87" s="19" t="n"/>
      <c r="U87" s="19" t="n"/>
      <c r="V87" s="18" t="n"/>
      <c r="W87" s="19" t="n"/>
      <c r="X87" s="18" t="n"/>
      <c r="Y87" s="19" t="n"/>
      <c r="Z87" s="21" t="n"/>
      <c r="AA87" s="24">
        <f>IFERROR(IF($A87="","",IF($B87="Anulado","Anulado — não considerado no painel",IF($C87="","Indicar data da regularização",IF(OR($E87="",$F87=""),"Associar documento original",IF($D87="","Indicar período de IVA",IF($Y87&lt;&gt;"Confirmado","Confirmar período de IVA",IF(OR($O87="",$O87="A confirmar"),"Confirmar sentido",IF($Q87="","Indicar IVA corrigido",IF(OR($S87="",$S87="A confirmar"),"Confirmar necessidade de prova",IF(AND($S87="Sim",OR($T87="",$U87&lt;&gt;"Disponível",$V87="")),"Prova pendente/incompleta",IF(AND($J87&lt;&gt;"",$J87&lt;&gt;"Não aplicável",OR($K87="",AND($W87&lt;&gt;"Comunicado",$W87&lt;&gt;"Não aplicável"),AND($W87="Comunicado",$X87=""))),"Confirmar documento/comunicação","OK"))))))))))),"")</f>
        <v/>
      </c>
      <c r="AB87" s="25">
        <f>IFERROR(IF($A87="","",IF(COUNTIF($A$8:$A$107,$A87)&gt;1,"Duplicada","")),"")</f>
        <v/>
      </c>
    </row>
    <row r="88" ht="34" customHeight="1">
      <c r="A88" s="18" t="n"/>
      <c r="B88" s="19" t="n"/>
      <c r="C88" s="20" t="n"/>
      <c r="D88" s="20" t="n"/>
      <c r="E88" s="19" t="n"/>
      <c r="F88" s="18" t="n"/>
      <c r="G88" s="20" t="n"/>
      <c r="H88" s="19" t="n"/>
      <c r="I88" s="18" t="n"/>
      <c r="J88" s="19" t="n"/>
      <c r="K88" s="18" t="n"/>
      <c r="L88" s="20" t="n"/>
      <c r="M88" s="19" t="n"/>
      <c r="N88" s="21" t="n"/>
      <c r="O88" s="19" t="n"/>
      <c r="P88" s="22" t="n"/>
      <c r="Q88" s="22" t="n"/>
      <c r="R88" s="23">
        <f>IFERROR(IF(OR($A88="",$Q88=""),"",IF($O88="A favor do Estado",ABS($Q88),IF($O88="A favor do sujeito passivo",-ABS($Q88),""))),"")</f>
        <v/>
      </c>
      <c r="S88" s="19" t="n"/>
      <c r="T88" s="19" t="n"/>
      <c r="U88" s="19" t="n"/>
      <c r="V88" s="18" t="n"/>
      <c r="W88" s="19" t="n"/>
      <c r="X88" s="18" t="n"/>
      <c r="Y88" s="19" t="n"/>
      <c r="Z88" s="21" t="n"/>
      <c r="AA88" s="24">
        <f>IFERROR(IF($A88="","",IF($B88="Anulado","Anulado — não considerado no painel",IF($C88="","Indicar data da regularização",IF(OR($E88="",$F88=""),"Associar documento original",IF($D88="","Indicar período de IVA",IF($Y88&lt;&gt;"Confirmado","Confirmar período de IVA",IF(OR($O88="",$O88="A confirmar"),"Confirmar sentido",IF($Q88="","Indicar IVA corrigido",IF(OR($S88="",$S88="A confirmar"),"Confirmar necessidade de prova",IF(AND($S88="Sim",OR($T88="",$U88&lt;&gt;"Disponível",$V88="")),"Prova pendente/incompleta",IF(AND($J88&lt;&gt;"",$J88&lt;&gt;"Não aplicável",OR($K88="",AND($W88&lt;&gt;"Comunicado",$W88&lt;&gt;"Não aplicável"),AND($W88="Comunicado",$X88=""))),"Confirmar documento/comunicação","OK"))))))))))),"")</f>
        <v/>
      </c>
      <c r="AB88" s="25">
        <f>IFERROR(IF($A88="","",IF(COUNTIF($A$8:$A$107,$A88)&gt;1,"Duplicada","")),"")</f>
        <v/>
      </c>
    </row>
    <row r="89" ht="34" customHeight="1">
      <c r="A89" s="18" t="n"/>
      <c r="B89" s="19" t="n"/>
      <c r="C89" s="20" t="n"/>
      <c r="D89" s="20" t="n"/>
      <c r="E89" s="19" t="n"/>
      <c r="F89" s="18" t="n"/>
      <c r="G89" s="20" t="n"/>
      <c r="H89" s="19" t="n"/>
      <c r="I89" s="18" t="n"/>
      <c r="J89" s="19" t="n"/>
      <c r="K89" s="18" t="n"/>
      <c r="L89" s="20" t="n"/>
      <c r="M89" s="19" t="n"/>
      <c r="N89" s="21" t="n"/>
      <c r="O89" s="19" t="n"/>
      <c r="P89" s="22" t="n"/>
      <c r="Q89" s="22" t="n"/>
      <c r="R89" s="23">
        <f>IFERROR(IF(OR($A89="",$Q89=""),"",IF($O89="A favor do Estado",ABS($Q89),IF($O89="A favor do sujeito passivo",-ABS($Q89),""))),"")</f>
        <v/>
      </c>
      <c r="S89" s="19" t="n"/>
      <c r="T89" s="19" t="n"/>
      <c r="U89" s="19" t="n"/>
      <c r="V89" s="18" t="n"/>
      <c r="W89" s="19" t="n"/>
      <c r="X89" s="18" t="n"/>
      <c r="Y89" s="19" t="n"/>
      <c r="Z89" s="21" t="n"/>
      <c r="AA89" s="24">
        <f>IFERROR(IF($A89="","",IF($B89="Anulado","Anulado — não considerado no painel",IF($C89="","Indicar data da regularização",IF(OR($E89="",$F89=""),"Associar documento original",IF($D89="","Indicar período de IVA",IF($Y89&lt;&gt;"Confirmado","Confirmar período de IVA",IF(OR($O89="",$O89="A confirmar"),"Confirmar sentido",IF($Q89="","Indicar IVA corrigido",IF(OR($S89="",$S89="A confirmar"),"Confirmar necessidade de prova",IF(AND($S89="Sim",OR($T89="",$U89&lt;&gt;"Disponível",$V89="")),"Prova pendente/incompleta",IF(AND($J89&lt;&gt;"",$J89&lt;&gt;"Não aplicável",OR($K89="",AND($W89&lt;&gt;"Comunicado",$W89&lt;&gt;"Não aplicável"),AND($W89="Comunicado",$X89=""))),"Confirmar documento/comunicação","OK"))))))))))),"")</f>
        <v/>
      </c>
      <c r="AB89" s="25">
        <f>IFERROR(IF($A89="","",IF(COUNTIF($A$8:$A$107,$A89)&gt;1,"Duplicada","")),"")</f>
        <v/>
      </c>
    </row>
    <row r="90" ht="34" customHeight="1">
      <c r="A90" s="18" t="n"/>
      <c r="B90" s="19" t="n"/>
      <c r="C90" s="20" t="n"/>
      <c r="D90" s="20" t="n"/>
      <c r="E90" s="19" t="n"/>
      <c r="F90" s="18" t="n"/>
      <c r="G90" s="20" t="n"/>
      <c r="H90" s="19" t="n"/>
      <c r="I90" s="18" t="n"/>
      <c r="J90" s="19" t="n"/>
      <c r="K90" s="18" t="n"/>
      <c r="L90" s="20" t="n"/>
      <c r="M90" s="19" t="n"/>
      <c r="N90" s="21" t="n"/>
      <c r="O90" s="19" t="n"/>
      <c r="P90" s="22" t="n"/>
      <c r="Q90" s="22" t="n"/>
      <c r="R90" s="23">
        <f>IFERROR(IF(OR($A90="",$Q90=""),"",IF($O90="A favor do Estado",ABS($Q90),IF($O90="A favor do sujeito passivo",-ABS($Q90),""))),"")</f>
        <v/>
      </c>
      <c r="S90" s="19" t="n"/>
      <c r="T90" s="19" t="n"/>
      <c r="U90" s="19" t="n"/>
      <c r="V90" s="18" t="n"/>
      <c r="W90" s="19" t="n"/>
      <c r="X90" s="18" t="n"/>
      <c r="Y90" s="19" t="n"/>
      <c r="Z90" s="21" t="n"/>
      <c r="AA90" s="24">
        <f>IFERROR(IF($A90="","",IF($B90="Anulado","Anulado — não considerado no painel",IF($C90="","Indicar data da regularização",IF(OR($E90="",$F90=""),"Associar documento original",IF($D90="","Indicar período de IVA",IF($Y90&lt;&gt;"Confirmado","Confirmar período de IVA",IF(OR($O90="",$O90="A confirmar"),"Confirmar sentido",IF($Q90="","Indicar IVA corrigido",IF(OR($S90="",$S90="A confirmar"),"Confirmar necessidade de prova",IF(AND($S90="Sim",OR($T90="",$U90&lt;&gt;"Disponível",$V90="")),"Prova pendente/incompleta",IF(AND($J90&lt;&gt;"",$J90&lt;&gt;"Não aplicável",OR($K90="",AND($W90&lt;&gt;"Comunicado",$W90&lt;&gt;"Não aplicável"),AND($W90="Comunicado",$X90=""))),"Confirmar documento/comunicação","OK"))))))))))),"")</f>
        <v/>
      </c>
      <c r="AB90" s="25">
        <f>IFERROR(IF($A90="","",IF(COUNTIF($A$8:$A$107,$A90)&gt;1,"Duplicada","")),"")</f>
        <v/>
      </c>
    </row>
    <row r="91" ht="34" customHeight="1">
      <c r="A91" s="18" t="n"/>
      <c r="B91" s="19" t="n"/>
      <c r="C91" s="20" t="n"/>
      <c r="D91" s="20" t="n"/>
      <c r="E91" s="19" t="n"/>
      <c r="F91" s="18" t="n"/>
      <c r="G91" s="20" t="n"/>
      <c r="H91" s="19" t="n"/>
      <c r="I91" s="18" t="n"/>
      <c r="J91" s="19" t="n"/>
      <c r="K91" s="18" t="n"/>
      <c r="L91" s="20" t="n"/>
      <c r="M91" s="19" t="n"/>
      <c r="N91" s="21" t="n"/>
      <c r="O91" s="19" t="n"/>
      <c r="P91" s="22" t="n"/>
      <c r="Q91" s="22" t="n"/>
      <c r="R91" s="23">
        <f>IFERROR(IF(OR($A91="",$Q91=""),"",IF($O91="A favor do Estado",ABS($Q91),IF($O91="A favor do sujeito passivo",-ABS($Q91),""))),"")</f>
        <v/>
      </c>
      <c r="S91" s="19" t="n"/>
      <c r="T91" s="19" t="n"/>
      <c r="U91" s="19" t="n"/>
      <c r="V91" s="18" t="n"/>
      <c r="W91" s="19" t="n"/>
      <c r="X91" s="18" t="n"/>
      <c r="Y91" s="19" t="n"/>
      <c r="Z91" s="21" t="n"/>
      <c r="AA91" s="24">
        <f>IFERROR(IF($A91="","",IF($B91="Anulado","Anulado — não considerado no painel",IF($C91="","Indicar data da regularização",IF(OR($E91="",$F91=""),"Associar documento original",IF($D91="","Indicar período de IVA",IF($Y91&lt;&gt;"Confirmado","Confirmar período de IVA",IF(OR($O91="",$O91="A confirmar"),"Confirmar sentido",IF($Q91="","Indicar IVA corrigido",IF(OR($S91="",$S91="A confirmar"),"Confirmar necessidade de prova",IF(AND($S91="Sim",OR($T91="",$U91&lt;&gt;"Disponível",$V91="")),"Prova pendente/incompleta",IF(AND($J91&lt;&gt;"",$J91&lt;&gt;"Não aplicável",OR($K91="",AND($W91&lt;&gt;"Comunicado",$W91&lt;&gt;"Não aplicável"),AND($W91="Comunicado",$X91=""))),"Confirmar documento/comunicação","OK"))))))))))),"")</f>
        <v/>
      </c>
      <c r="AB91" s="25">
        <f>IFERROR(IF($A91="","",IF(COUNTIF($A$8:$A$107,$A91)&gt;1,"Duplicada","")),"")</f>
        <v/>
      </c>
    </row>
    <row r="92" ht="34" customHeight="1">
      <c r="A92" s="18" t="n"/>
      <c r="B92" s="19" t="n"/>
      <c r="C92" s="20" t="n"/>
      <c r="D92" s="20" t="n"/>
      <c r="E92" s="19" t="n"/>
      <c r="F92" s="18" t="n"/>
      <c r="G92" s="20" t="n"/>
      <c r="H92" s="19" t="n"/>
      <c r="I92" s="18" t="n"/>
      <c r="J92" s="19" t="n"/>
      <c r="K92" s="18" t="n"/>
      <c r="L92" s="20" t="n"/>
      <c r="M92" s="19" t="n"/>
      <c r="N92" s="21" t="n"/>
      <c r="O92" s="19" t="n"/>
      <c r="P92" s="22" t="n"/>
      <c r="Q92" s="22" t="n"/>
      <c r="R92" s="23">
        <f>IFERROR(IF(OR($A92="",$Q92=""),"",IF($O92="A favor do Estado",ABS($Q92),IF($O92="A favor do sujeito passivo",-ABS($Q92),""))),"")</f>
        <v/>
      </c>
      <c r="S92" s="19" t="n"/>
      <c r="T92" s="19" t="n"/>
      <c r="U92" s="19" t="n"/>
      <c r="V92" s="18" t="n"/>
      <c r="W92" s="19" t="n"/>
      <c r="X92" s="18" t="n"/>
      <c r="Y92" s="19" t="n"/>
      <c r="Z92" s="21" t="n"/>
      <c r="AA92" s="24">
        <f>IFERROR(IF($A92="","",IF($B92="Anulado","Anulado — não considerado no painel",IF($C92="","Indicar data da regularização",IF(OR($E92="",$F92=""),"Associar documento original",IF($D92="","Indicar período de IVA",IF($Y92&lt;&gt;"Confirmado","Confirmar período de IVA",IF(OR($O92="",$O92="A confirmar"),"Confirmar sentido",IF($Q92="","Indicar IVA corrigido",IF(OR($S92="",$S92="A confirmar"),"Confirmar necessidade de prova",IF(AND($S92="Sim",OR($T92="",$U92&lt;&gt;"Disponível",$V92="")),"Prova pendente/incompleta",IF(AND($J92&lt;&gt;"",$J92&lt;&gt;"Não aplicável",OR($K92="",AND($W92&lt;&gt;"Comunicado",$W92&lt;&gt;"Não aplicável"),AND($W92="Comunicado",$X92=""))),"Confirmar documento/comunicação","OK"))))))))))),"")</f>
        <v/>
      </c>
      <c r="AB92" s="25">
        <f>IFERROR(IF($A92="","",IF(COUNTIF($A$8:$A$107,$A92)&gt;1,"Duplicada","")),"")</f>
        <v/>
      </c>
    </row>
    <row r="93" ht="34" customHeight="1">
      <c r="A93" s="18" t="n"/>
      <c r="B93" s="19" t="n"/>
      <c r="C93" s="20" t="n"/>
      <c r="D93" s="20" t="n"/>
      <c r="E93" s="19" t="n"/>
      <c r="F93" s="18" t="n"/>
      <c r="G93" s="20" t="n"/>
      <c r="H93" s="19" t="n"/>
      <c r="I93" s="18" t="n"/>
      <c r="J93" s="19" t="n"/>
      <c r="K93" s="18" t="n"/>
      <c r="L93" s="20" t="n"/>
      <c r="M93" s="19" t="n"/>
      <c r="N93" s="21" t="n"/>
      <c r="O93" s="19" t="n"/>
      <c r="P93" s="22" t="n"/>
      <c r="Q93" s="22" t="n"/>
      <c r="R93" s="23">
        <f>IFERROR(IF(OR($A93="",$Q93=""),"",IF($O93="A favor do Estado",ABS($Q93),IF($O93="A favor do sujeito passivo",-ABS($Q93),""))),"")</f>
        <v/>
      </c>
      <c r="S93" s="19" t="n"/>
      <c r="T93" s="19" t="n"/>
      <c r="U93" s="19" t="n"/>
      <c r="V93" s="18" t="n"/>
      <c r="W93" s="19" t="n"/>
      <c r="X93" s="18" t="n"/>
      <c r="Y93" s="19" t="n"/>
      <c r="Z93" s="21" t="n"/>
      <c r="AA93" s="24">
        <f>IFERROR(IF($A93="","",IF($B93="Anulado","Anulado — não considerado no painel",IF($C93="","Indicar data da regularização",IF(OR($E93="",$F93=""),"Associar documento original",IF($D93="","Indicar período de IVA",IF($Y93&lt;&gt;"Confirmado","Confirmar período de IVA",IF(OR($O93="",$O93="A confirmar"),"Confirmar sentido",IF($Q93="","Indicar IVA corrigido",IF(OR($S93="",$S93="A confirmar"),"Confirmar necessidade de prova",IF(AND($S93="Sim",OR($T93="",$U93&lt;&gt;"Disponível",$V93="")),"Prova pendente/incompleta",IF(AND($J93&lt;&gt;"",$J93&lt;&gt;"Não aplicável",OR($K93="",AND($W93&lt;&gt;"Comunicado",$W93&lt;&gt;"Não aplicável"),AND($W93="Comunicado",$X93=""))),"Confirmar documento/comunicação","OK"))))))))))),"")</f>
        <v/>
      </c>
      <c r="AB93" s="25">
        <f>IFERROR(IF($A93="","",IF(COUNTIF($A$8:$A$107,$A93)&gt;1,"Duplicada","")),"")</f>
        <v/>
      </c>
    </row>
    <row r="94" ht="34" customHeight="1">
      <c r="A94" s="18" t="n"/>
      <c r="B94" s="19" t="n"/>
      <c r="C94" s="20" t="n"/>
      <c r="D94" s="20" t="n"/>
      <c r="E94" s="19" t="n"/>
      <c r="F94" s="18" t="n"/>
      <c r="G94" s="20" t="n"/>
      <c r="H94" s="19" t="n"/>
      <c r="I94" s="18" t="n"/>
      <c r="J94" s="19" t="n"/>
      <c r="K94" s="18" t="n"/>
      <c r="L94" s="20" t="n"/>
      <c r="M94" s="19" t="n"/>
      <c r="N94" s="21" t="n"/>
      <c r="O94" s="19" t="n"/>
      <c r="P94" s="22" t="n"/>
      <c r="Q94" s="22" t="n"/>
      <c r="R94" s="23">
        <f>IFERROR(IF(OR($A94="",$Q94=""),"",IF($O94="A favor do Estado",ABS($Q94),IF($O94="A favor do sujeito passivo",-ABS($Q94),""))),"")</f>
        <v/>
      </c>
      <c r="S94" s="19" t="n"/>
      <c r="T94" s="19" t="n"/>
      <c r="U94" s="19" t="n"/>
      <c r="V94" s="18" t="n"/>
      <c r="W94" s="19" t="n"/>
      <c r="X94" s="18" t="n"/>
      <c r="Y94" s="19" t="n"/>
      <c r="Z94" s="21" t="n"/>
      <c r="AA94" s="24">
        <f>IFERROR(IF($A94="","",IF($B94="Anulado","Anulado — não considerado no painel",IF($C94="","Indicar data da regularização",IF(OR($E94="",$F94=""),"Associar documento original",IF($D94="","Indicar período de IVA",IF($Y94&lt;&gt;"Confirmado","Confirmar período de IVA",IF(OR($O94="",$O94="A confirmar"),"Confirmar sentido",IF($Q94="","Indicar IVA corrigido",IF(OR($S94="",$S94="A confirmar"),"Confirmar necessidade de prova",IF(AND($S94="Sim",OR($T94="",$U94&lt;&gt;"Disponível",$V94="")),"Prova pendente/incompleta",IF(AND($J94&lt;&gt;"",$J94&lt;&gt;"Não aplicável",OR($K94="",AND($W94&lt;&gt;"Comunicado",$W94&lt;&gt;"Não aplicável"),AND($W94="Comunicado",$X94=""))),"Confirmar documento/comunicação","OK"))))))))))),"")</f>
        <v/>
      </c>
      <c r="AB94" s="25">
        <f>IFERROR(IF($A94="","",IF(COUNTIF($A$8:$A$107,$A94)&gt;1,"Duplicada","")),"")</f>
        <v/>
      </c>
    </row>
    <row r="95" ht="34" customHeight="1">
      <c r="A95" s="18" t="n"/>
      <c r="B95" s="19" t="n"/>
      <c r="C95" s="20" t="n"/>
      <c r="D95" s="20" t="n"/>
      <c r="E95" s="19" t="n"/>
      <c r="F95" s="18" t="n"/>
      <c r="G95" s="20" t="n"/>
      <c r="H95" s="19" t="n"/>
      <c r="I95" s="18" t="n"/>
      <c r="J95" s="19" t="n"/>
      <c r="K95" s="18" t="n"/>
      <c r="L95" s="20" t="n"/>
      <c r="M95" s="19" t="n"/>
      <c r="N95" s="21" t="n"/>
      <c r="O95" s="19" t="n"/>
      <c r="P95" s="22" t="n"/>
      <c r="Q95" s="22" t="n"/>
      <c r="R95" s="23">
        <f>IFERROR(IF(OR($A95="",$Q95=""),"",IF($O95="A favor do Estado",ABS($Q95),IF($O95="A favor do sujeito passivo",-ABS($Q95),""))),"")</f>
        <v/>
      </c>
      <c r="S95" s="19" t="n"/>
      <c r="T95" s="19" t="n"/>
      <c r="U95" s="19" t="n"/>
      <c r="V95" s="18" t="n"/>
      <c r="W95" s="19" t="n"/>
      <c r="X95" s="18" t="n"/>
      <c r="Y95" s="19" t="n"/>
      <c r="Z95" s="21" t="n"/>
      <c r="AA95" s="24">
        <f>IFERROR(IF($A95="","",IF($B95="Anulado","Anulado — não considerado no painel",IF($C95="","Indicar data da regularização",IF(OR($E95="",$F95=""),"Associar documento original",IF($D95="","Indicar período de IVA",IF($Y95&lt;&gt;"Confirmado","Confirmar período de IVA",IF(OR($O95="",$O95="A confirmar"),"Confirmar sentido",IF($Q95="","Indicar IVA corrigido",IF(OR($S95="",$S95="A confirmar"),"Confirmar necessidade de prova",IF(AND($S95="Sim",OR($T95="",$U95&lt;&gt;"Disponível",$V95="")),"Prova pendente/incompleta",IF(AND($J95&lt;&gt;"",$J95&lt;&gt;"Não aplicável",OR($K95="",AND($W95&lt;&gt;"Comunicado",$W95&lt;&gt;"Não aplicável"),AND($W95="Comunicado",$X95=""))),"Confirmar documento/comunicação","OK"))))))))))),"")</f>
        <v/>
      </c>
      <c r="AB95" s="25">
        <f>IFERROR(IF($A95="","",IF(COUNTIF($A$8:$A$107,$A95)&gt;1,"Duplicada","")),"")</f>
        <v/>
      </c>
    </row>
    <row r="96" ht="34" customHeight="1">
      <c r="A96" s="18" t="n"/>
      <c r="B96" s="19" t="n"/>
      <c r="C96" s="20" t="n"/>
      <c r="D96" s="20" t="n"/>
      <c r="E96" s="19" t="n"/>
      <c r="F96" s="18" t="n"/>
      <c r="G96" s="20" t="n"/>
      <c r="H96" s="19" t="n"/>
      <c r="I96" s="18" t="n"/>
      <c r="J96" s="19" t="n"/>
      <c r="K96" s="18" t="n"/>
      <c r="L96" s="20" t="n"/>
      <c r="M96" s="19" t="n"/>
      <c r="N96" s="21" t="n"/>
      <c r="O96" s="19" t="n"/>
      <c r="P96" s="22" t="n"/>
      <c r="Q96" s="22" t="n"/>
      <c r="R96" s="23">
        <f>IFERROR(IF(OR($A96="",$Q96=""),"",IF($O96="A favor do Estado",ABS($Q96),IF($O96="A favor do sujeito passivo",-ABS($Q96),""))),"")</f>
        <v/>
      </c>
      <c r="S96" s="19" t="n"/>
      <c r="T96" s="19" t="n"/>
      <c r="U96" s="19" t="n"/>
      <c r="V96" s="18" t="n"/>
      <c r="W96" s="19" t="n"/>
      <c r="X96" s="18" t="n"/>
      <c r="Y96" s="19" t="n"/>
      <c r="Z96" s="21" t="n"/>
      <c r="AA96" s="24">
        <f>IFERROR(IF($A96="","",IF($B96="Anulado","Anulado — não considerado no painel",IF($C96="","Indicar data da regularização",IF(OR($E96="",$F96=""),"Associar documento original",IF($D96="","Indicar período de IVA",IF($Y96&lt;&gt;"Confirmado","Confirmar período de IVA",IF(OR($O96="",$O96="A confirmar"),"Confirmar sentido",IF($Q96="","Indicar IVA corrigido",IF(OR($S96="",$S96="A confirmar"),"Confirmar necessidade de prova",IF(AND($S96="Sim",OR($T96="",$U96&lt;&gt;"Disponível",$V96="")),"Prova pendente/incompleta",IF(AND($J96&lt;&gt;"",$J96&lt;&gt;"Não aplicável",OR($K96="",AND($W96&lt;&gt;"Comunicado",$W96&lt;&gt;"Não aplicável"),AND($W96="Comunicado",$X96=""))),"Confirmar documento/comunicação","OK"))))))))))),"")</f>
        <v/>
      </c>
      <c r="AB96" s="25">
        <f>IFERROR(IF($A96="","",IF(COUNTIF($A$8:$A$107,$A96)&gt;1,"Duplicada","")),"")</f>
        <v/>
      </c>
    </row>
    <row r="97" ht="34" customHeight="1">
      <c r="A97" s="18" t="n"/>
      <c r="B97" s="19" t="n"/>
      <c r="C97" s="20" t="n"/>
      <c r="D97" s="20" t="n"/>
      <c r="E97" s="19" t="n"/>
      <c r="F97" s="18" t="n"/>
      <c r="G97" s="20" t="n"/>
      <c r="H97" s="19" t="n"/>
      <c r="I97" s="18" t="n"/>
      <c r="J97" s="19" t="n"/>
      <c r="K97" s="18" t="n"/>
      <c r="L97" s="20" t="n"/>
      <c r="M97" s="19" t="n"/>
      <c r="N97" s="21" t="n"/>
      <c r="O97" s="19" t="n"/>
      <c r="P97" s="22" t="n"/>
      <c r="Q97" s="22" t="n"/>
      <c r="R97" s="23">
        <f>IFERROR(IF(OR($A97="",$Q97=""),"",IF($O97="A favor do Estado",ABS($Q97),IF($O97="A favor do sujeito passivo",-ABS($Q97),""))),"")</f>
        <v/>
      </c>
      <c r="S97" s="19" t="n"/>
      <c r="T97" s="19" t="n"/>
      <c r="U97" s="19" t="n"/>
      <c r="V97" s="18" t="n"/>
      <c r="W97" s="19" t="n"/>
      <c r="X97" s="18" t="n"/>
      <c r="Y97" s="19" t="n"/>
      <c r="Z97" s="21" t="n"/>
      <c r="AA97" s="24">
        <f>IFERROR(IF($A97="","",IF($B97="Anulado","Anulado — não considerado no painel",IF($C97="","Indicar data da regularização",IF(OR($E97="",$F97=""),"Associar documento original",IF($D97="","Indicar período de IVA",IF($Y97&lt;&gt;"Confirmado","Confirmar período de IVA",IF(OR($O97="",$O97="A confirmar"),"Confirmar sentido",IF($Q97="","Indicar IVA corrigido",IF(OR($S97="",$S97="A confirmar"),"Confirmar necessidade de prova",IF(AND($S97="Sim",OR($T97="",$U97&lt;&gt;"Disponível",$V97="")),"Prova pendente/incompleta",IF(AND($J97&lt;&gt;"",$J97&lt;&gt;"Não aplicável",OR($K97="",AND($W97&lt;&gt;"Comunicado",$W97&lt;&gt;"Não aplicável"),AND($W97="Comunicado",$X97=""))),"Confirmar documento/comunicação","OK"))))))))))),"")</f>
        <v/>
      </c>
      <c r="AB97" s="25">
        <f>IFERROR(IF($A97="","",IF(COUNTIF($A$8:$A$107,$A97)&gt;1,"Duplicada","")),"")</f>
        <v/>
      </c>
    </row>
    <row r="98" ht="34" customHeight="1">
      <c r="A98" s="18" t="n"/>
      <c r="B98" s="19" t="n"/>
      <c r="C98" s="20" t="n"/>
      <c r="D98" s="20" t="n"/>
      <c r="E98" s="19" t="n"/>
      <c r="F98" s="18" t="n"/>
      <c r="G98" s="20" t="n"/>
      <c r="H98" s="19" t="n"/>
      <c r="I98" s="18" t="n"/>
      <c r="J98" s="19" t="n"/>
      <c r="K98" s="18" t="n"/>
      <c r="L98" s="20" t="n"/>
      <c r="M98" s="19" t="n"/>
      <c r="N98" s="21" t="n"/>
      <c r="O98" s="19" t="n"/>
      <c r="P98" s="22" t="n"/>
      <c r="Q98" s="22" t="n"/>
      <c r="R98" s="23">
        <f>IFERROR(IF(OR($A98="",$Q98=""),"",IF($O98="A favor do Estado",ABS($Q98),IF($O98="A favor do sujeito passivo",-ABS($Q98),""))),"")</f>
        <v/>
      </c>
      <c r="S98" s="19" t="n"/>
      <c r="T98" s="19" t="n"/>
      <c r="U98" s="19" t="n"/>
      <c r="V98" s="18" t="n"/>
      <c r="W98" s="19" t="n"/>
      <c r="X98" s="18" t="n"/>
      <c r="Y98" s="19" t="n"/>
      <c r="Z98" s="21" t="n"/>
      <c r="AA98" s="24">
        <f>IFERROR(IF($A98="","",IF($B98="Anulado","Anulado — não considerado no painel",IF($C98="","Indicar data da regularização",IF(OR($E98="",$F98=""),"Associar documento original",IF($D98="","Indicar período de IVA",IF($Y98&lt;&gt;"Confirmado","Confirmar período de IVA",IF(OR($O98="",$O98="A confirmar"),"Confirmar sentido",IF($Q98="","Indicar IVA corrigido",IF(OR($S98="",$S98="A confirmar"),"Confirmar necessidade de prova",IF(AND($S98="Sim",OR($T98="",$U98&lt;&gt;"Disponível",$V98="")),"Prova pendente/incompleta",IF(AND($J98&lt;&gt;"",$J98&lt;&gt;"Não aplicável",OR($K98="",AND($W98&lt;&gt;"Comunicado",$W98&lt;&gt;"Não aplicável"),AND($W98="Comunicado",$X98=""))),"Confirmar documento/comunicação","OK"))))))))))),"")</f>
        <v/>
      </c>
      <c r="AB98" s="25">
        <f>IFERROR(IF($A98="","",IF(COUNTIF($A$8:$A$107,$A98)&gt;1,"Duplicada","")),"")</f>
        <v/>
      </c>
    </row>
    <row r="99" ht="34" customHeight="1">
      <c r="A99" s="18" t="n"/>
      <c r="B99" s="19" t="n"/>
      <c r="C99" s="20" t="n"/>
      <c r="D99" s="20" t="n"/>
      <c r="E99" s="19" t="n"/>
      <c r="F99" s="18" t="n"/>
      <c r="G99" s="20" t="n"/>
      <c r="H99" s="19" t="n"/>
      <c r="I99" s="18" t="n"/>
      <c r="J99" s="19" t="n"/>
      <c r="K99" s="18" t="n"/>
      <c r="L99" s="20" t="n"/>
      <c r="M99" s="19" t="n"/>
      <c r="N99" s="21" t="n"/>
      <c r="O99" s="19" t="n"/>
      <c r="P99" s="22" t="n"/>
      <c r="Q99" s="22" t="n"/>
      <c r="R99" s="23">
        <f>IFERROR(IF(OR($A99="",$Q99=""),"",IF($O99="A favor do Estado",ABS($Q99),IF($O99="A favor do sujeito passivo",-ABS($Q99),""))),"")</f>
        <v/>
      </c>
      <c r="S99" s="19" t="n"/>
      <c r="T99" s="19" t="n"/>
      <c r="U99" s="19" t="n"/>
      <c r="V99" s="18" t="n"/>
      <c r="W99" s="19" t="n"/>
      <c r="X99" s="18" t="n"/>
      <c r="Y99" s="19" t="n"/>
      <c r="Z99" s="21" t="n"/>
      <c r="AA99" s="24">
        <f>IFERROR(IF($A99="","",IF($B99="Anulado","Anulado — não considerado no painel",IF($C99="","Indicar data da regularização",IF(OR($E99="",$F99=""),"Associar documento original",IF($D99="","Indicar período de IVA",IF($Y99&lt;&gt;"Confirmado","Confirmar período de IVA",IF(OR($O99="",$O99="A confirmar"),"Confirmar sentido",IF($Q99="","Indicar IVA corrigido",IF(OR($S99="",$S99="A confirmar"),"Confirmar necessidade de prova",IF(AND($S99="Sim",OR($T99="",$U99&lt;&gt;"Disponível",$V99="")),"Prova pendente/incompleta",IF(AND($J99&lt;&gt;"",$J99&lt;&gt;"Não aplicável",OR($K99="",AND($W99&lt;&gt;"Comunicado",$W99&lt;&gt;"Não aplicável"),AND($W99="Comunicado",$X99=""))),"Confirmar documento/comunicação","OK"))))))))))),"")</f>
        <v/>
      </c>
      <c r="AB99" s="25">
        <f>IFERROR(IF($A99="","",IF(COUNTIF($A$8:$A$107,$A99)&gt;1,"Duplicada","")),"")</f>
        <v/>
      </c>
    </row>
    <row r="100" ht="34" customHeight="1">
      <c r="A100" s="18" t="n"/>
      <c r="B100" s="19" t="n"/>
      <c r="C100" s="20" t="n"/>
      <c r="D100" s="20" t="n"/>
      <c r="E100" s="19" t="n"/>
      <c r="F100" s="18" t="n"/>
      <c r="G100" s="20" t="n"/>
      <c r="H100" s="19" t="n"/>
      <c r="I100" s="18" t="n"/>
      <c r="J100" s="19" t="n"/>
      <c r="K100" s="18" t="n"/>
      <c r="L100" s="20" t="n"/>
      <c r="M100" s="19" t="n"/>
      <c r="N100" s="21" t="n"/>
      <c r="O100" s="19" t="n"/>
      <c r="P100" s="22" t="n"/>
      <c r="Q100" s="22" t="n"/>
      <c r="R100" s="23">
        <f>IFERROR(IF(OR($A100="",$Q100=""),"",IF($O100="A favor do Estado",ABS($Q100),IF($O100="A favor do sujeito passivo",-ABS($Q100),""))),"")</f>
        <v/>
      </c>
      <c r="S100" s="19" t="n"/>
      <c r="T100" s="19" t="n"/>
      <c r="U100" s="19" t="n"/>
      <c r="V100" s="18" t="n"/>
      <c r="W100" s="19" t="n"/>
      <c r="X100" s="18" t="n"/>
      <c r="Y100" s="19" t="n"/>
      <c r="Z100" s="21" t="n"/>
      <c r="AA100" s="24">
        <f>IFERROR(IF($A100="","",IF($B100="Anulado","Anulado — não considerado no painel",IF($C100="","Indicar data da regularização",IF(OR($E100="",$F100=""),"Associar documento original",IF($D100="","Indicar período de IVA",IF($Y100&lt;&gt;"Confirmado","Confirmar período de IVA",IF(OR($O100="",$O100="A confirmar"),"Confirmar sentido",IF($Q100="","Indicar IVA corrigido",IF(OR($S100="",$S100="A confirmar"),"Confirmar necessidade de prova",IF(AND($S100="Sim",OR($T100="",$U100&lt;&gt;"Disponível",$V100="")),"Prova pendente/incompleta",IF(AND($J100&lt;&gt;"",$J100&lt;&gt;"Não aplicável",OR($K100="",AND($W100&lt;&gt;"Comunicado",$W100&lt;&gt;"Não aplicável"),AND($W100="Comunicado",$X100=""))),"Confirmar documento/comunicação","OK"))))))))))),"")</f>
        <v/>
      </c>
      <c r="AB100" s="25">
        <f>IFERROR(IF($A100="","",IF(COUNTIF($A$8:$A$107,$A100)&gt;1,"Duplicada","")),"")</f>
        <v/>
      </c>
    </row>
    <row r="101" ht="34" customHeight="1">
      <c r="A101" s="18" t="n"/>
      <c r="B101" s="19" t="n"/>
      <c r="C101" s="20" t="n"/>
      <c r="D101" s="20" t="n"/>
      <c r="E101" s="19" t="n"/>
      <c r="F101" s="18" t="n"/>
      <c r="G101" s="20" t="n"/>
      <c r="H101" s="19" t="n"/>
      <c r="I101" s="18" t="n"/>
      <c r="J101" s="19" t="n"/>
      <c r="K101" s="18" t="n"/>
      <c r="L101" s="20" t="n"/>
      <c r="M101" s="19" t="n"/>
      <c r="N101" s="21" t="n"/>
      <c r="O101" s="19" t="n"/>
      <c r="P101" s="22" t="n"/>
      <c r="Q101" s="22" t="n"/>
      <c r="R101" s="23">
        <f>IFERROR(IF(OR($A101="",$Q101=""),"",IF($O101="A favor do Estado",ABS($Q101),IF($O101="A favor do sujeito passivo",-ABS($Q101),""))),"")</f>
        <v/>
      </c>
      <c r="S101" s="19" t="n"/>
      <c r="T101" s="19" t="n"/>
      <c r="U101" s="19" t="n"/>
      <c r="V101" s="18" t="n"/>
      <c r="W101" s="19" t="n"/>
      <c r="X101" s="18" t="n"/>
      <c r="Y101" s="19" t="n"/>
      <c r="Z101" s="21" t="n"/>
      <c r="AA101" s="24">
        <f>IFERROR(IF($A101="","",IF($B101="Anulado","Anulado — não considerado no painel",IF($C101="","Indicar data da regularização",IF(OR($E101="",$F101=""),"Associar documento original",IF($D101="","Indicar período de IVA",IF($Y101&lt;&gt;"Confirmado","Confirmar período de IVA",IF(OR($O101="",$O101="A confirmar"),"Confirmar sentido",IF($Q101="","Indicar IVA corrigido",IF(OR($S101="",$S101="A confirmar"),"Confirmar necessidade de prova",IF(AND($S101="Sim",OR($T101="",$U101&lt;&gt;"Disponível",$V101="")),"Prova pendente/incompleta",IF(AND($J101&lt;&gt;"",$J101&lt;&gt;"Não aplicável",OR($K101="",AND($W101&lt;&gt;"Comunicado",$W101&lt;&gt;"Não aplicável"),AND($W101="Comunicado",$X101=""))),"Confirmar documento/comunicação","OK"))))))))))),"")</f>
        <v/>
      </c>
      <c r="AB101" s="25">
        <f>IFERROR(IF($A101="","",IF(COUNTIF($A$8:$A$107,$A101)&gt;1,"Duplicada","")),"")</f>
        <v/>
      </c>
    </row>
    <row r="102" ht="34" customHeight="1">
      <c r="A102" s="18" t="n"/>
      <c r="B102" s="19" t="n"/>
      <c r="C102" s="20" t="n"/>
      <c r="D102" s="20" t="n"/>
      <c r="E102" s="19" t="n"/>
      <c r="F102" s="18" t="n"/>
      <c r="G102" s="20" t="n"/>
      <c r="H102" s="19" t="n"/>
      <c r="I102" s="18" t="n"/>
      <c r="J102" s="19" t="n"/>
      <c r="K102" s="18" t="n"/>
      <c r="L102" s="20" t="n"/>
      <c r="M102" s="19" t="n"/>
      <c r="N102" s="21" t="n"/>
      <c r="O102" s="19" t="n"/>
      <c r="P102" s="22" t="n"/>
      <c r="Q102" s="22" t="n"/>
      <c r="R102" s="23">
        <f>IFERROR(IF(OR($A102="",$Q102=""),"",IF($O102="A favor do Estado",ABS($Q102),IF($O102="A favor do sujeito passivo",-ABS($Q102),""))),"")</f>
        <v/>
      </c>
      <c r="S102" s="19" t="n"/>
      <c r="T102" s="19" t="n"/>
      <c r="U102" s="19" t="n"/>
      <c r="V102" s="18" t="n"/>
      <c r="W102" s="19" t="n"/>
      <c r="X102" s="18" t="n"/>
      <c r="Y102" s="19" t="n"/>
      <c r="Z102" s="21" t="n"/>
      <c r="AA102" s="24">
        <f>IFERROR(IF($A102="","",IF($B102="Anulado","Anulado — não considerado no painel",IF($C102="","Indicar data da regularização",IF(OR($E102="",$F102=""),"Associar documento original",IF($D102="","Indicar período de IVA",IF($Y102&lt;&gt;"Confirmado","Confirmar período de IVA",IF(OR($O102="",$O102="A confirmar"),"Confirmar sentido",IF($Q102="","Indicar IVA corrigido",IF(OR($S102="",$S102="A confirmar"),"Confirmar necessidade de prova",IF(AND($S102="Sim",OR($T102="",$U102&lt;&gt;"Disponível",$V102="")),"Prova pendente/incompleta",IF(AND($J102&lt;&gt;"",$J102&lt;&gt;"Não aplicável",OR($K102="",AND($W102&lt;&gt;"Comunicado",$W102&lt;&gt;"Não aplicável"),AND($W102="Comunicado",$X102=""))),"Confirmar documento/comunicação","OK"))))))))))),"")</f>
        <v/>
      </c>
      <c r="AB102" s="25">
        <f>IFERROR(IF($A102="","",IF(COUNTIF($A$8:$A$107,$A102)&gt;1,"Duplicada","")),"")</f>
        <v/>
      </c>
    </row>
    <row r="103" ht="34" customHeight="1">
      <c r="A103" s="18" t="n"/>
      <c r="B103" s="19" t="n"/>
      <c r="C103" s="20" t="n"/>
      <c r="D103" s="20" t="n"/>
      <c r="E103" s="19" t="n"/>
      <c r="F103" s="18" t="n"/>
      <c r="G103" s="20" t="n"/>
      <c r="H103" s="19" t="n"/>
      <c r="I103" s="18" t="n"/>
      <c r="J103" s="19" t="n"/>
      <c r="K103" s="18" t="n"/>
      <c r="L103" s="20" t="n"/>
      <c r="M103" s="19" t="n"/>
      <c r="N103" s="21" t="n"/>
      <c r="O103" s="19" t="n"/>
      <c r="P103" s="22" t="n"/>
      <c r="Q103" s="22" t="n"/>
      <c r="R103" s="23">
        <f>IFERROR(IF(OR($A103="",$Q103=""),"",IF($O103="A favor do Estado",ABS($Q103),IF($O103="A favor do sujeito passivo",-ABS($Q103),""))),"")</f>
        <v/>
      </c>
      <c r="S103" s="19" t="n"/>
      <c r="T103" s="19" t="n"/>
      <c r="U103" s="19" t="n"/>
      <c r="V103" s="18" t="n"/>
      <c r="W103" s="19" t="n"/>
      <c r="X103" s="18" t="n"/>
      <c r="Y103" s="19" t="n"/>
      <c r="Z103" s="21" t="n"/>
      <c r="AA103" s="24">
        <f>IFERROR(IF($A103="","",IF($B103="Anulado","Anulado — não considerado no painel",IF($C103="","Indicar data da regularização",IF(OR($E103="",$F103=""),"Associar documento original",IF($D103="","Indicar período de IVA",IF($Y103&lt;&gt;"Confirmado","Confirmar período de IVA",IF(OR($O103="",$O103="A confirmar"),"Confirmar sentido",IF($Q103="","Indicar IVA corrigido",IF(OR($S103="",$S103="A confirmar"),"Confirmar necessidade de prova",IF(AND($S103="Sim",OR($T103="",$U103&lt;&gt;"Disponível",$V103="")),"Prova pendente/incompleta",IF(AND($J103&lt;&gt;"",$J103&lt;&gt;"Não aplicável",OR($K103="",AND($W103&lt;&gt;"Comunicado",$W103&lt;&gt;"Não aplicável"),AND($W103="Comunicado",$X103=""))),"Confirmar documento/comunicação","OK"))))))))))),"")</f>
        <v/>
      </c>
      <c r="AB103" s="25">
        <f>IFERROR(IF($A103="","",IF(COUNTIF($A$8:$A$107,$A103)&gt;1,"Duplicada","")),"")</f>
        <v/>
      </c>
    </row>
    <row r="104" ht="34" customHeight="1">
      <c r="A104" s="18" t="n"/>
      <c r="B104" s="19" t="n"/>
      <c r="C104" s="20" t="n"/>
      <c r="D104" s="20" t="n"/>
      <c r="E104" s="19" t="n"/>
      <c r="F104" s="18" t="n"/>
      <c r="G104" s="20" t="n"/>
      <c r="H104" s="19" t="n"/>
      <c r="I104" s="18" t="n"/>
      <c r="J104" s="19" t="n"/>
      <c r="K104" s="18" t="n"/>
      <c r="L104" s="20" t="n"/>
      <c r="M104" s="19" t="n"/>
      <c r="N104" s="21" t="n"/>
      <c r="O104" s="19" t="n"/>
      <c r="P104" s="22" t="n"/>
      <c r="Q104" s="22" t="n"/>
      <c r="R104" s="23">
        <f>IFERROR(IF(OR($A104="",$Q104=""),"",IF($O104="A favor do Estado",ABS($Q104),IF($O104="A favor do sujeito passivo",-ABS($Q104),""))),"")</f>
        <v/>
      </c>
      <c r="S104" s="19" t="n"/>
      <c r="T104" s="19" t="n"/>
      <c r="U104" s="19" t="n"/>
      <c r="V104" s="18" t="n"/>
      <c r="W104" s="19" t="n"/>
      <c r="X104" s="18" t="n"/>
      <c r="Y104" s="19" t="n"/>
      <c r="Z104" s="21" t="n"/>
      <c r="AA104" s="24">
        <f>IFERROR(IF($A104="","",IF($B104="Anulado","Anulado — não considerado no painel",IF($C104="","Indicar data da regularização",IF(OR($E104="",$F104=""),"Associar documento original",IF($D104="","Indicar período de IVA",IF($Y104&lt;&gt;"Confirmado","Confirmar período de IVA",IF(OR($O104="",$O104="A confirmar"),"Confirmar sentido",IF($Q104="","Indicar IVA corrigido",IF(OR($S104="",$S104="A confirmar"),"Confirmar necessidade de prova",IF(AND($S104="Sim",OR($T104="",$U104&lt;&gt;"Disponível",$V104="")),"Prova pendente/incompleta",IF(AND($J104&lt;&gt;"",$J104&lt;&gt;"Não aplicável",OR($K104="",AND($W104&lt;&gt;"Comunicado",$W104&lt;&gt;"Não aplicável"),AND($W104="Comunicado",$X104=""))),"Confirmar documento/comunicação","OK"))))))))))),"")</f>
        <v/>
      </c>
      <c r="AB104" s="25">
        <f>IFERROR(IF($A104="","",IF(COUNTIF($A$8:$A$107,$A104)&gt;1,"Duplicada","")),"")</f>
        <v/>
      </c>
    </row>
    <row r="105" ht="34" customHeight="1">
      <c r="A105" s="18" t="n"/>
      <c r="B105" s="19" t="n"/>
      <c r="C105" s="20" t="n"/>
      <c r="D105" s="20" t="n"/>
      <c r="E105" s="19" t="n"/>
      <c r="F105" s="18" t="n"/>
      <c r="G105" s="20" t="n"/>
      <c r="H105" s="19" t="n"/>
      <c r="I105" s="18" t="n"/>
      <c r="J105" s="19" t="n"/>
      <c r="K105" s="18" t="n"/>
      <c r="L105" s="20" t="n"/>
      <c r="M105" s="19" t="n"/>
      <c r="N105" s="21" t="n"/>
      <c r="O105" s="19" t="n"/>
      <c r="P105" s="22" t="n"/>
      <c r="Q105" s="22" t="n"/>
      <c r="R105" s="23">
        <f>IFERROR(IF(OR($A105="",$Q105=""),"",IF($O105="A favor do Estado",ABS($Q105),IF($O105="A favor do sujeito passivo",-ABS($Q105),""))),"")</f>
        <v/>
      </c>
      <c r="S105" s="19" t="n"/>
      <c r="T105" s="19" t="n"/>
      <c r="U105" s="19" t="n"/>
      <c r="V105" s="18" t="n"/>
      <c r="W105" s="19" t="n"/>
      <c r="X105" s="18" t="n"/>
      <c r="Y105" s="19" t="n"/>
      <c r="Z105" s="21" t="n"/>
      <c r="AA105" s="24">
        <f>IFERROR(IF($A105="","",IF($B105="Anulado","Anulado — não considerado no painel",IF($C105="","Indicar data da regularização",IF(OR($E105="",$F105=""),"Associar documento original",IF($D105="","Indicar período de IVA",IF($Y105&lt;&gt;"Confirmado","Confirmar período de IVA",IF(OR($O105="",$O105="A confirmar"),"Confirmar sentido",IF($Q105="","Indicar IVA corrigido",IF(OR($S105="",$S105="A confirmar"),"Confirmar necessidade de prova",IF(AND($S105="Sim",OR($T105="",$U105&lt;&gt;"Disponível",$V105="")),"Prova pendente/incompleta",IF(AND($J105&lt;&gt;"",$J105&lt;&gt;"Não aplicável",OR($K105="",AND($W105&lt;&gt;"Comunicado",$W105&lt;&gt;"Não aplicável"),AND($W105="Comunicado",$X105=""))),"Confirmar documento/comunicação","OK"))))))))))),"")</f>
        <v/>
      </c>
      <c r="AB105" s="25">
        <f>IFERROR(IF($A105="","",IF(COUNTIF($A$8:$A$107,$A105)&gt;1,"Duplicada","")),"")</f>
        <v/>
      </c>
    </row>
    <row r="106" ht="34" customHeight="1">
      <c r="A106" s="18" t="n"/>
      <c r="B106" s="19" t="n"/>
      <c r="C106" s="20" t="n"/>
      <c r="D106" s="20" t="n"/>
      <c r="E106" s="19" t="n"/>
      <c r="F106" s="18" t="n"/>
      <c r="G106" s="20" t="n"/>
      <c r="H106" s="19" t="n"/>
      <c r="I106" s="18" t="n"/>
      <c r="J106" s="19" t="n"/>
      <c r="K106" s="18" t="n"/>
      <c r="L106" s="20" t="n"/>
      <c r="M106" s="19" t="n"/>
      <c r="N106" s="21" t="n"/>
      <c r="O106" s="19" t="n"/>
      <c r="P106" s="22" t="n"/>
      <c r="Q106" s="22" t="n"/>
      <c r="R106" s="23">
        <f>IFERROR(IF(OR($A106="",$Q106=""),"",IF($O106="A favor do Estado",ABS($Q106),IF($O106="A favor do sujeito passivo",-ABS($Q106),""))),"")</f>
        <v/>
      </c>
      <c r="S106" s="19" t="n"/>
      <c r="T106" s="19" t="n"/>
      <c r="U106" s="19" t="n"/>
      <c r="V106" s="18" t="n"/>
      <c r="W106" s="19" t="n"/>
      <c r="X106" s="18" t="n"/>
      <c r="Y106" s="19" t="n"/>
      <c r="Z106" s="21" t="n"/>
      <c r="AA106" s="24">
        <f>IFERROR(IF($A106="","",IF($B106="Anulado","Anulado — não considerado no painel",IF($C106="","Indicar data da regularização",IF(OR($E106="",$F106=""),"Associar documento original",IF($D106="","Indicar período de IVA",IF($Y106&lt;&gt;"Confirmado","Confirmar período de IVA",IF(OR($O106="",$O106="A confirmar"),"Confirmar sentido",IF($Q106="","Indicar IVA corrigido",IF(OR($S106="",$S106="A confirmar"),"Confirmar necessidade de prova",IF(AND($S106="Sim",OR($T106="",$U106&lt;&gt;"Disponível",$V106="")),"Prova pendente/incompleta",IF(AND($J106&lt;&gt;"",$J106&lt;&gt;"Não aplicável",OR($K106="",AND($W106&lt;&gt;"Comunicado",$W106&lt;&gt;"Não aplicável"),AND($W106="Comunicado",$X106=""))),"Confirmar documento/comunicação","OK"))))))))))),"")</f>
        <v/>
      </c>
      <c r="AB106" s="25">
        <f>IFERROR(IF($A106="","",IF(COUNTIF($A$8:$A$107,$A106)&gt;1,"Duplicada","")),"")</f>
        <v/>
      </c>
    </row>
    <row r="107" ht="34" customHeight="1">
      <c r="A107" s="18" t="n"/>
      <c r="B107" s="19" t="n"/>
      <c r="C107" s="20" t="n"/>
      <c r="D107" s="20" t="n"/>
      <c r="E107" s="19" t="n"/>
      <c r="F107" s="18" t="n"/>
      <c r="G107" s="20" t="n"/>
      <c r="H107" s="19" t="n"/>
      <c r="I107" s="18" t="n"/>
      <c r="J107" s="19" t="n"/>
      <c r="K107" s="18" t="n"/>
      <c r="L107" s="20" t="n"/>
      <c r="M107" s="19" t="n"/>
      <c r="N107" s="21" t="n"/>
      <c r="O107" s="19" t="n"/>
      <c r="P107" s="22" t="n"/>
      <c r="Q107" s="22" t="n"/>
      <c r="R107" s="23">
        <f>IFERROR(IF(OR($A107="",$Q107=""),"",IF($O107="A favor do Estado",ABS($Q107),IF($O107="A favor do sujeito passivo",-ABS($Q107),""))),"")</f>
        <v/>
      </c>
      <c r="S107" s="19" t="n"/>
      <c r="T107" s="19" t="n"/>
      <c r="U107" s="19" t="n"/>
      <c r="V107" s="18" t="n"/>
      <c r="W107" s="19" t="n"/>
      <c r="X107" s="18" t="n"/>
      <c r="Y107" s="19" t="n"/>
      <c r="Z107" s="21" t="n"/>
      <c r="AA107" s="24">
        <f>IFERROR(IF($A107="","",IF($B107="Anulado","Anulado — não considerado no painel",IF($C107="","Indicar data da regularização",IF(OR($E107="",$F107=""),"Associar documento original",IF($D107="","Indicar período de IVA",IF($Y107&lt;&gt;"Confirmado","Confirmar período de IVA",IF(OR($O107="",$O107="A confirmar"),"Confirmar sentido",IF($Q107="","Indicar IVA corrigido",IF(OR($S107="",$S107="A confirmar"),"Confirmar necessidade de prova",IF(AND($S107="Sim",OR($T107="",$U107&lt;&gt;"Disponível",$V107="")),"Prova pendente/incompleta",IF(AND($J107&lt;&gt;"",$J107&lt;&gt;"Não aplicável",OR($K107="",AND($W107&lt;&gt;"Comunicado",$W107&lt;&gt;"Não aplicável"),AND($W107="Comunicado",$X107=""))),"Confirmar documento/comunicação","OK"))))))))))),"")</f>
        <v/>
      </c>
      <c r="AB107" s="25">
        <f>IFERROR(IF($A107="","",IF(COUNTIF($A$8:$A$107,$A107)&gt;1,"Duplicada","")),"")</f>
        <v/>
      </c>
    </row>
    <row r="108">
      <c r="A108" s="26" t="inlineStr">
        <is>
          <t>CONTROLO FINAL — TODOS OS REGISTOS</t>
        </is>
      </c>
      <c r="B108" s="26" t="n"/>
      <c r="C108" s="26" t="n"/>
      <c r="D108" s="26" t="n"/>
      <c r="E108" s="26" t="n"/>
      <c r="F108" s="26" t="n"/>
      <c r="G108" s="26" t="n"/>
      <c r="H108" s="26" t="n"/>
      <c r="I108" s="26" t="n"/>
      <c r="J108" s="26" t="n"/>
      <c r="K108" s="26" t="n"/>
      <c r="L108" s="26" t="n"/>
      <c r="M108" s="26" t="n"/>
      <c r="N108" s="26" t="n"/>
      <c r="O108" s="26" t="inlineStr">
        <is>
          <t>Base total</t>
        </is>
      </c>
      <c r="P108" s="27">
        <f>IFERROR(SUM(P8:P107),0)</f>
        <v/>
      </c>
      <c r="Q108" s="27">
        <f>IFERROR(SUM(Q8:Q107),0)</f>
        <v/>
      </c>
      <c r="R108" s="27">
        <f>IFERROR(SUM(R8:R107),0)</f>
        <v/>
      </c>
      <c r="S108" s="26" t="n"/>
      <c r="T108" s="26" t="n"/>
      <c r="U108" s="26" t="n"/>
      <c r="V108" s="26" t="n"/>
      <c r="W108" s="26" t="n"/>
      <c r="X108" s="26" t="n"/>
      <c r="Y108" s="26" t="n"/>
      <c r="Z108" s="26" t="n"/>
      <c r="AA108" s="26">
        <f>IFERROR(COUNTIFS($A$8:$A$107,"&lt;&gt;",$AA$8:$AA$107,"&lt;&gt;OK"),0)</f>
        <v/>
      </c>
      <c r="AB108" s="26">
        <f>IFERROR(COUNTIF($AB$8:$AB$107,"Duplicada"),0)</f>
        <v/>
      </c>
    </row>
  </sheetData>
  <autoFilter ref="A7:AB107"/>
  <mergeCells count="1">
    <mergeCell ref="A1:AB1"/>
  </mergeCells>
  <conditionalFormatting sqref="AA8:AA107">
    <cfRule type="expression" priority="1" dxfId="0">
      <formula>$AA8="OK"</formula>
    </cfRule>
    <cfRule type="expression" priority="2" dxfId="2">
      <formula>COUNTIF($AA8,"*Anulado*")&gt;0</formula>
    </cfRule>
    <cfRule type="expression" priority="3" dxfId="1">
      <formula>COUNTIF($AA8,"*pendente*")+COUNTIF($AA8,"*incompleta*")&gt;0</formula>
    </cfRule>
    <cfRule type="expression" priority="4" dxfId="3">
      <formula>COUNTIF($AA8,"*Confirmar*")+COUNTIF($AA8,"*Associar*")+COUNTIF($AA8,"*Indicar*")&gt;0</formula>
    </cfRule>
  </conditionalFormatting>
  <conditionalFormatting sqref="AB8:AB107">
    <cfRule type="expression" priority="5" dxfId="4">
      <formula>$AB8="Duplicada"</formula>
    </cfRule>
  </conditionalFormatting>
  <dataValidations count="16">
    <dataValidation sqref="B8:B107" showErrorMessage="1" showInputMessage="1" allowBlank="1" errorTitle="Estado inválido" error="Seleccione um estado da lista." type="list" errorStyle="stop">
      <formula1>='Parâmetros'!$D$5:$D$8</formula1>
    </dataValidation>
    <dataValidation sqref="C8:C107" showErrorMessage="1" showInputMessage="1" allowBlank="1" errorTitle="Data inválida" error="Introduza uma data válida." type="date" errorStyle="stop">
      <formula1>=DATE(1900,1,1)</formula1>
      <formula2>=DATE(9999,12,31)</formula2>
    </dataValidation>
    <dataValidation sqref="D8:D107" showErrorMessage="1" showInputMessage="1" allowBlank="1" errorTitle="Data inválida" error="Introduza uma data válida." type="date" errorStyle="stop">
      <formula1>=DATE(1900,1,1)</formula1>
      <formula2>=DATE(9999,12,31)</formula2>
    </dataValidation>
    <dataValidation sqref="E8:E107" showErrorMessage="1" showInputMessage="1" allowBlank="1" errorTitle="Tipo inválido" error="Seleccione um tipo da lista." type="list" errorStyle="stop">
      <formula1>='Parâmetros'!$E$5:$E$8</formula1>
    </dataValidation>
    <dataValidation sqref="G8:G107" showErrorMessage="1" showInputMessage="1" allowBlank="1" errorTitle="Data inválida" error="Introduza uma data válida." type="date" errorStyle="stop">
      <formula1>=DATE(1900,1,1)</formula1>
      <formula2>=DATE(9999,12,31)</formula2>
    </dataValidation>
    <dataValidation sqref="J8:J107" showErrorMessage="1" showInputMessage="1" allowBlank="1" errorTitle="Tipo inválido" error="Seleccione um tipo da lista." type="list" errorStyle="stop">
      <formula1>='Parâmetros'!$F$5:$F$8</formula1>
    </dataValidation>
    <dataValidation sqref="L8:L107" showErrorMessage="1" showInputMessage="1" allowBlank="1" errorTitle="Data inválida" error="Introduza uma data válida." type="date" errorStyle="stop">
      <formula1>=DATE(1900,1,1)</formula1>
      <formula2>=DATE(9999,12,31)</formula2>
    </dataValidation>
    <dataValidation sqref="M8:M107" showErrorMessage="1" showInputMessage="1" allowBlank="1" errorTitle="Categoria inválida" error="Seleccione uma categoria da lista." type="list" errorStyle="stop">
      <formula1>='Parâmetros'!$M$5:$M$9</formula1>
    </dataValidation>
    <dataValidation sqref="O8:O107" showErrorMessage="1" showInputMessage="1" allowBlank="1" errorTitle="Sentido inválido" error="Seleccione um sentido da lista." type="list" errorStyle="stop">
      <formula1>='Parâmetros'!$G$5:$G$7</formula1>
    </dataValidation>
    <dataValidation sqref="Q8:Q107" showErrorMessage="1" showInputMessage="1" allowBlank="1" errorTitle="IVA inválido" error="Introduza um valor decimal maior ou igual a zero." type="decimal" errorStyle="stop">
      <formula1>0</formula1>
    </dataValidation>
    <dataValidation sqref="S8:S107" showErrorMessage="1" showInputMessage="1" allowBlank="1" errorTitle="Decisão inválida" error="Seleccione uma decisão da lista." type="list" errorStyle="stop">
      <formula1>='Parâmetros'!$H$5:$H$8</formula1>
    </dataValidation>
    <dataValidation sqref="T8:T107" showErrorMessage="1" showInputMessage="1" allowBlank="1" errorTitle="Forma inválida" error="Seleccione uma forma da lista." type="list" errorStyle="stop">
      <formula1>='Parâmetros'!$I$5:$I$9</formula1>
    </dataValidation>
    <dataValidation sqref="U8:U107" showErrorMessage="1" showInputMessage="1" allowBlank="1" errorTitle="Estado inválido" error="Seleccione um estado da lista." type="list" errorStyle="stop">
      <formula1>='Parâmetros'!$J$5:$J$8</formula1>
    </dataValidation>
    <dataValidation sqref="W8:W107" showErrorMessage="1" showInputMessage="1" allowBlank="1" errorTitle="Estado inválido" error="Seleccione um estado da lista." type="list" errorStyle="stop">
      <formula1>='Parâmetros'!$K$5:$K$8</formula1>
    </dataValidation>
    <dataValidation sqref="Y8:Y107" showErrorMessage="1" showInputMessage="1" allowBlank="1" errorTitle="Confirmação inválida" error="Seleccione uma opção da lista." type="list" errorStyle="stop">
      <formula1>='Parâmetros'!$L$5:$L$6</formula1>
    </dataValidation>
    <dataValidation sqref="A8:A107" showErrorMessage="1" showInputMessage="1" allowBlank="1" errorTitle="Referência interna duplicada" error="A referência interna deve ser única no registo." type="custom" errorStyle="stop">
      <formula1>=OR(A8="",COUNTIF($A$8:$A$107,A8)=1)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42" customWidth="1" min="2" max="2"/>
    <col width="4" customWidth="1" min="3" max="3"/>
    <col width="20" customWidth="1" min="4" max="4"/>
    <col width="24" customWidth="1" min="5" max="5"/>
    <col width="29" customWidth="1" min="6" max="6"/>
    <col width="28" customWidth="1" min="7" max="7"/>
    <col width="22" customWidth="1" min="8" max="8"/>
    <col width="28" customWidth="1" min="9" max="9"/>
    <col width="20" customWidth="1" min="10" max="10"/>
    <col width="22" customWidth="1" min="11" max="11"/>
    <col width="28" customWidth="1" min="12" max="12"/>
    <col width="30" customWidth="1" min="13" max="13"/>
  </cols>
  <sheetData>
    <row r="1" ht="28" customHeight="1">
      <c r="A1" s="1" t="inlineStr">
        <is>
          <t>Parâmetros e listas de validação</t>
        </is>
      </c>
    </row>
    <row r="2" ht="42" customHeight="1">
      <c r="A2" s="17" t="inlineStr">
        <is>
          <t>Os campos desta folha são editáveis quando apresentados a amarelo. Não existem taxas, prazos ou limites pré-preenchidos; confirme a aplicação prática nas fontes oficiais indicadas na folha Instruções.</t>
        </is>
      </c>
    </row>
    <row r="4">
      <c r="A4" s="28" t="inlineStr">
        <is>
          <t>Entidade / negócio</t>
        </is>
      </c>
      <c r="B4" s="21" t="n"/>
      <c r="D4" s="3" t="inlineStr">
        <is>
          <t>Estado do registo</t>
        </is>
      </c>
      <c r="E4" s="3" t="inlineStr">
        <is>
          <t>Tipo de documento original</t>
        </is>
      </c>
      <c r="F4" s="3" t="inlineStr">
        <is>
          <t>Tipo de documento retificativo</t>
        </is>
      </c>
      <c r="G4" s="3" t="inlineStr">
        <is>
          <t>Sentido declarado</t>
        </is>
      </c>
      <c r="H4" s="3" t="inlineStr">
        <is>
          <t>Prova necessária?</t>
        </is>
      </c>
      <c r="I4" s="3" t="inlineStr">
        <is>
          <t>Forma de prova/controlada</t>
        </is>
      </c>
      <c r="J4" s="3" t="inlineStr">
        <is>
          <t>Estado da prova</t>
        </is>
      </c>
      <c r="K4" s="3" t="inlineStr">
        <is>
          <t>Estado da comunicação</t>
        </is>
      </c>
      <c r="L4" s="3" t="inlineStr">
        <is>
          <t>Confirmação do período de IVA</t>
        </is>
      </c>
      <c r="M4" s="3" t="inlineStr">
        <is>
          <t>Categoria do motivo</t>
        </is>
      </c>
    </row>
    <row r="5">
      <c r="A5" s="28" t="inlineStr">
        <is>
          <t>NIF da entidade</t>
        </is>
      </c>
      <c r="B5" s="29" t="n"/>
      <c r="D5" s="30" t="inlineStr">
        <is>
          <t>Em preparação</t>
        </is>
      </c>
      <c r="E5" s="30" t="inlineStr">
        <is>
          <t>Fatura</t>
        </is>
      </c>
      <c r="F5" s="30" t="inlineStr">
        <is>
          <t>Nota de crédito</t>
        </is>
      </c>
      <c r="G5" s="30" t="inlineStr">
        <is>
          <t>A favor do Estado</t>
        </is>
      </c>
      <c r="H5" s="30" t="inlineStr">
        <is>
          <t>Sim</t>
        </is>
      </c>
      <c r="I5" s="30" t="inlineStr">
        <is>
          <t>Comunicação ao adquirente</t>
        </is>
      </c>
      <c r="J5" s="30" t="inlineStr">
        <is>
          <t>Pendente</t>
        </is>
      </c>
      <c r="K5" s="30" t="inlineStr">
        <is>
          <t>Pendente</t>
        </is>
      </c>
      <c r="L5" s="30" t="inlineStr">
        <is>
          <t>Confirmado</t>
        </is>
      </c>
      <c r="M5" s="30" t="inlineStr">
        <is>
          <t>Correção da base tributável</t>
        </is>
      </c>
    </row>
    <row r="6">
      <c r="A6" s="28" t="inlineStr">
        <is>
          <t>Responsável pelo registo</t>
        </is>
      </c>
      <c r="B6" s="21" t="n"/>
      <c r="D6" s="30" t="inlineStr">
        <is>
          <t>Para validação</t>
        </is>
      </c>
      <c r="E6" s="30" t="inlineStr">
        <is>
          <t>Fatura-recibo</t>
        </is>
      </c>
      <c r="F6" s="30" t="inlineStr">
        <is>
          <t>Documento retificativo</t>
        </is>
      </c>
      <c r="G6" s="30" t="inlineStr">
        <is>
          <t>A favor do sujeito passivo</t>
        </is>
      </c>
      <c r="H6" s="30" t="inlineStr">
        <is>
          <t>Não</t>
        </is>
      </c>
      <c r="I6" s="30" t="inlineStr">
        <is>
          <t>Reembolso ao adquirente</t>
        </is>
      </c>
      <c r="J6" s="30" t="inlineStr">
        <is>
          <t>Disponível</t>
        </is>
      </c>
      <c r="K6" s="30" t="inlineStr">
        <is>
          <t>Comunicado</t>
        </is>
      </c>
      <c r="L6" s="30" t="inlineStr">
        <is>
          <t>Por confirmar</t>
        </is>
      </c>
      <c r="M6" s="30" t="inlineStr">
        <is>
          <t>Correção de IVA</t>
        </is>
      </c>
    </row>
    <row r="7">
      <c r="A7" s="28" t="inlineStr">
        <is>
          <t>Data de atualização interna</t>
        </is>
      </c>
      <c r="B7" s="31" t="n"/>
      <c r="D7" s="30" t="inlineStr">
        <is>
          <t>Concluído</t>
        </is>
      </c>
      <c r="E7" s="30" t="inlineStr">
        <is>
          <t>Fatura simplificada</t>
        </is>
      </c>
      <c r="F7" s="30" t="inlineStr">
        <is>
          <t>Outro documento retificativo</t>
        </is>
      </c>
      <c r="G7" s="30" t="inlineStr">
        <is>
          <t>A confirmar</t>
        </is>
      </c>
      <c r="H7" s="30" t="inlineStr">
        <is>
          <t>Não aplicável</t>
        </is>
      </c>
      <c r="I7" s="30" t="inlineStr">
        <is>
          <t>Outra prova</t>
        </is>
      </c>
      <c r="J7" s="30" t="inlineStr">
        <is>
          <t>Não aplicável</t>
        </is>
      </c>
      <c r="K7" s="30" t="inlineStr">
        <is>
          <t>Não aplicável</t>
        </is>
      </c>
      <c r="M7" s="30" t="inlineStr">
        <is>
          <t>Nota de crédito</t>
        </is>
      </c>
    </row>
    <row r="8" ht="42" customHeight="1">
      <c r="A8" s="28" t="inlineStr">
        <is>
          <t>Critério interno de confirmação do período de IVA</t>
        </is>
      </c>
      <c r="B8" s="21" t="n"/>
      <c r="D8" s="30" t="inlineStr">
        <is>
          <t>Anulado</t>
        </is>
      </c>
      <c r="E8" s="30" t="inlineStr">
        <is>
          <t>Outro</t>
        </is>
      </c>
      <c r="F8" s="30" t="inlineStr">
        <is>
          <t>Não aplicável</t>
        </is>
      </c>
      <c r="H8" s="30" t="inlineStr">
        <is>
          <t>A confirmar</t>
        </is>
      </c>
      <c r="I8" s="30" t="inlineStr">
        <is>
          <t>Não aplicável</t>
        </is>
      </c>
      <c r="J8" s="30" t="inlineStr">
        <is>
          <t>A confirmar</t>
        </is>
      </c>
      <c r="K8" s="30" t="inlineStr">
        <is>
          <t>A confirmar</t>
        </is>
      </c>
      <c r="M8" s="30" t="inlineStr">
        <is>
          <t>Outro</t>
        </is>
      </c>
    </row>
    <row r="9" ht="42" customHeight="1">
      <c r="A9" s="28" t="inlineStr">
        <is>
          <t>Nota interna de revisão</t>
        </is>
      </c>
      <c r="B9" s="21" t="n"/>
      <c r="I9" s="30" t="inlineStr">
        <is>
          <t>A confirmar</t>
        </is>
      </c>
      <c r="M9" s="30" t="inlineStr">
        <is>
          <t>A confirmar</t>
        </is>
      </c>
    </row>
    <row r="10" ht="42" customHeight="1">
      <c r="A10" s="28" t="inlineStr">
        <is>
          <t>Observação</t>
        </is>
      </c>
      <c r="B10" s="32" t="inlineStr">
        <is>
          <t>A confirmação do período de IVA, da prova e da comunicação é uma decisão manual do utilizador.</t>
        </is>
      </c>
    </row>
  </sheetData>
  <mergeCells count="1">
    <mergeCell ref="A1:M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3"/>
  <sheetViews>
    <sheetView showGridLines="0" workbookViewId="0">
      <selection activeCell="A1" sqref="A1"/>
    </sheetView>
  </sheetViews>
  <sheetFormatPr baseColWidth="8" defaultRowHeight="15"/>
  <cols>
    <col width="110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Instruções de utilização</t>
        </is>
      </c>
    </row>
    <row r="3">
      <c r="A3" s="28" t="inlineStr">
        <is>
          <t>Objetivo</t>
        </is>
      </c>
    </row>
    <row r="4" ht="48" customHeight="1">
      <c r="A4" s="33" t="inlineStr">
        <is>
          <t>Este ficheiro apoia o registo interno de regularizações de IVA, a associação ao documento original, o controlo do motivo, da base e do IVA corrigidos, do sentido declarado, da prova e da imputação ao período de IVA. Não substitui a análise fiscal, contabilística ou jurídica aplicável.</t>
        </is>
      </c>
    </row>
    <row r="5">
      <c r="A5" s="28" t="inlineStr">
        <is>
          <t>Como utilizar</t>
        </is>
      </c>
    </row>
    <row r="6" ht="30" customHeight="1">
      <c r="A6" s="33" t="inlineStr">
        <is>
          <t>1. Na folha Parâmetros, preencha a identificação interna da entidade e adapte, se necessário, as listas de validação ao processo interno.</t>
        </is>
      </c>
    </row>
    <row r="7" ht="30" customHeight="1">
      <c r="A7" s="33" t="inlineStr">
        <is>
          <t>2. Na folha Registo de regularizações, introduza uma referência interna única para cada regularização.</t>
        </is>
      </c>
    </row>
    <row r="8" ht="30" customHeight="1">
      <c r="A8" s="33" t="inlineStr">
        <is>
          <t>3. Associe cada registo ao documento original através do respetivo tipo e número.</t>
        </is>
      </c>
    </row>
    <row r="9" ht="30" customHeight="1">
      <c r="A9" s="33" t="inlineStr">
        <is>
          <t>4. Registe a data da regularização, a data de referência do período de IVA e confirme manualmente o período de IVA aplicável.</t>
        </is>
      </c>
    </row>
    <row r="10" ht="30" customHeight="1">
      <c r="A10" s="33" t="inlineStr">
        <is>
          <t>5. Indique a base corrigida com sinal e o IVA corrigido sem sinal. O impacto assinado é calculado apenas para efeitos de controlo interno.</t>
        </is>
      </c>
    </row>
    <row r="11" ht="30" customHeight="1">
      <c r="A11" s="33" t="inlineStr">
        <is>
          <t>6. Seleccione o sentido declarado: A favor do Estado, A favor do sujeito passivo ou A confirmar.</t>
        </is>
      </c>
    </row>
    <row r="12" ht="30" customHeight="1">
      <c r="A12" s="33" t="inlineStr">
        <is>
          <t>7. Sempre que aplicável ao caso concreto, registe a necessidade de prova, a forma de prova, o respetivo estado e a referência interna de arquivo.</t>
        </is>
      </c>
    </row>
    <row r="13" ht="30" customHeight="1">
      <c r="A13" s="33" t="inlineStr">
        <is>
          <t>8. Sempre que existir documento retificativo, registe o respetivo número, data, estado de comunicação e referência de comunicação, quando aplicável.</t>
        </is>
      </c>
    </row>
    <row r="14" ht="30" customHeight="1">
      <c r="A14" s="33" t="inlineStr">
        <is>
          <t>9. Consulte a coluna Alerta de controlo e resolva os registos que não apresentem o estado OK.</t>
        </is>
      </c>
    </row>
    <row r="15" ht="30" customHeight="1">
      <c r="A15" s="33" t="inlineStr">
        <is>
          <t>10. Utilize o Painel para acompanhar os totais ativos, as pendências, os duplicados e a diferença de controlo.</t>
        </is>
      </c>
    </row>
    <row r="17">
      <c r="A17" s="28" t="inlineStr">
        <is>
          <t>Regras de utilização do modelo</t>
        </is>
      </c>
    </row>
    <row r="18" ht="48" customHeight="1">
      <c r="A18" s="33" t="inlineStr">
        <is>
          <t>As células amarelas são editáveis. As células cinzentas contêm fórmulas e estão protegidas. As linhas vazias já incluem fórmulas de controlo e estão preparadas para utilização até à linha 107.</t>
        </is>
      </c>
    </row>
    <row r="19" ht="34" customHeight="1">
      <c r="A19" s="33" t="inlineStr">
        <is>
          <t>O estado Anulado mantém o registo para rastreabilidade interna, mas exclui-o dos indicadores e gráficos do Painel.</t>
        </is>
      </c>
    </row>
    <row r="20" ht="34" customHeight="1">
      <c r="A20" s="33" t="inlineStr">
        <is>
          <t>A diferença de controlo no Painel deve ser 0,00 €. Um valor diferente de zero indica uma divergência aritmética entre os totais apresentados.</t>
        </is>
      </c>
    </row>
    <row r="22">
      <c r="A22" s="28" t="inlineStr">
        <is>
          <t>Limites do ficheiro</t>
        </is>
      </c>
    </row>
    <row r="23" ht="34" customHeight="1">
      <c r="A23" s="33" t="inlineStr">
        <is>
          <t>Confirme sempre a aplicação ao caso concreto, incluindo a imputação temporal da regularização e os elementos documentais necessários.</t>
        </is>
      </c>
    </row>
    <row r="27">
      <c r="A27" s="28" t="inlineStr">
        <is>
          <t>Fontes oficiais de consulta</t>
        </is>
      </c>
    </row>
    <row r="28" ht="34" customHeight="1">
      <c r="A28" s="34" t="inlineStr">
        <is>
          <t>Código do IVA — artigo 78.º: https://info.portaldasfinancas.gov.pt/pt/informacao_fiscal/codigos_tributarios/civa_rep/Pages/iva78.aspx</t>
        </is>
      </c>
    </row>
    <row r="29" ht="34" customHeight="1">
      <c r="A29" s="34" t="inlineStr">
        <is>
          <t>Portal das Finanças — FAQ sobre documentos retificativos: https://info.portaldasfinancas.gov.pt/pt/faturas/Pages/faqs-00978.aspx</t>
        </is>
      </c>
    </row>
    <row r="32">
      <c r="A32" s="28" t="inlineStr">
        <is>
          <t>Nota sobre os exemplos</t>
        </is>
      </c>
    </row>
    <row r="33" ht="48" customHeight="1">
      <c r="A33" s="33" t="inlineStr">
        <is>
          <t>Os registos inicialmente preenchidos são exemplos fictícios. Devem ser substituídos, mantidos como referência interna ou eliminados antes da utilização em contexto real.</t>
        </is>
      </c>
    </row>
  </sheetData>
  <mergeCells count="1">
    <mergeCell ref="A1:H1"/>
  </mergeCells>
  <hyperlinks>
    <hyperlink xmlns:r="http://schemas.openxmlformats.org/officeDocument/2006/relationships" ref="A28" r:id="rId1"/>
    <hyperlink xmlns:r="http://schemas.openxmlformats.org/officeDocument/2006/relationships" ref="A29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2026-08-31T13:06:04Z</dcterms:created>
  <dcterms:modified xmlns:dcterms="http://purl.org/dc/terms/" xmlns:xsi="http://www.w3.org/2001/XMLSchema-instance" xsi:type="dcterms:W3CDTF">2026-08-31T13:06:04Z</dcterms:modified>
</cp:coreProperties>
</file>