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nel" sheetId="1" state="visible" r:id="rId1"/>
    <sheet xmlns:r="http://schemas.openxmlformats.org/officeDocument/2006/relationships" name="Tabela de Preços" sheetId="2" state="visible" r:id="rId2"/>
    <sheet xmlns:r="http://schemas.openxmlformats.org/officeDocument/2006/relationships" name="Parâmetros" sheetId="3" state="visible" r:id="rId3"/>
    <sheet xmlns:r="http://schemas.openxmlformats.org/officeDocument/2006/relationships" name="Instruções" sheetId="4" state="visible" r:id="rId4"/>
  </sheets>
  <definedNames/>
  <calcPr calcId="124519" calcMode="auto" fullCalcOnLoad="1" forceFullCalc="1"/>
</workbook>
</file>

<file path=xl/styles.xml><?xml version="1.0" encoding="utf-8"?>
<styleSheet xmlns="http://schemas.openxmlformats.org/spreadsheetml/2006/main">
  <numFmts count="1">
    <numFmt numFmtId="164" formatCode="#,##0.00 [$€-pt-PT]"/>
  </numFmts>
  <fonts count="8">
    <font>
      <name val="Calibri"/>
      <family val="2"/>
      <color theme="1"/>
      <sz val="11"/>
      <scheme val="minor"/>
    </font>
    <font>
      <name val="Calibri"/>
      <b val="1"/>
      <color rgb="00FFFFFF"/>
      <sz val="15"/>
    </font>
    <font>
      <name val="Calibri"/>
      <i val="1"/>
      <color rgb="00FFFFFF"/>
      <sz val="10"/>
    </font>
    <font>
      <name val="Calibri"/>
      <b val="1"/>
      <color rgb="00FFFFFF"/>
      <sz val="10"/>
    </font>
    <font>
      <name val="Calibri"/>
      <b val="1"/>
      <color rgb="000B4F6C"/>
      <sz val="14"/>
    </font>
    <font>
      <name val="Calibri"/>
      <b val="1"/>
      <color rgb="00FFFFFF"/>
      <sz val="11"/>
    </font>
    <font>
      <name val="Calibri"/>
      <color rgb="001F2933"/>
      <sz val="10"/>
    </font>
    <font>
      <name val="Calibri"/>
      <i val="1"/>
      <color rgb="005B4636"/>
      <sz val="10"/>
    </font>
  </fonts>
  <fills count="9">
    <fill>
      <patternFill/>
    </fill>
    <fill>
      <patternFill patternType="gray125"/>
    </fill>
    <fill>
      <patternFill patternType="solid">
        <fgColor rgb="000B4F6C"/>
      </patternFill>
    </fill>
    <fill>
      <patternFill patternType="solid">
        <fgColor rgb="00146B4A"/>
      </patternFill>
    </fill>
    <fill>
      <patternFill patternType="solid">
        <fgColor rgb="00EAF3F8"/>
      </patternFill>
    </fill>
    <fill>
      <patternFill patternType="solid">
        <fgColor rgb="00F5F0E6"/>
      </patternFill>
    </fill>
    <fill>
      <patternFill patternType="solid">
        <fgColor rgb="00FFF3D6"/>
      </patternFill>
    </fill>
    <fill>
      <patternFill patternType="solid">
        <fgColor rgb="00D9EAD3"/>
      </patternFill>
    </fill>
    <fill>
      <patternFill patternType="solid">
        <fgColor rgb="00F4CCCC"/>
      </patternFill>
    </fill>
  </fills>
  <borders count="2">
    <border>
      <left/>
      <right/>
      <top/>
      <bottom/>
      <diagonal/>
    </border>
    <border>
      <left style="thin">
        <color rgb="00CBD5D8"/>
      </left>
      <right style="thin">
        <color rgb="00CBD5D8"/>
      </right>
      <top style="thin">
        <color rgb="00CBD5D8"/>
      </top>
      <bottom style="thin">
        <color rgb="00CBD5D8"/>
      </bottom>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Continuous" vertical="center"/>
    </xf>
    <xf numFmtId="0" fontId="0" fillId="3" borderId="0" pivotButton="0" quotePrefix="0" xfId="0"/>
    <xf numFmtId="0" fontId="3" fillId="3" borderId="1" applyAlignment="1" pivotButton="0" quotePrefix="0" xfId="0">
      <alignment horizontal="center" vertical="center" wrapText="1"/>
    </xf>
    <xf numFmtId="1" fontId="4" fillId="4" borderId="1" applyAlignment="1" pivotButton="0" quotePrefix="0" xfId="0">
      <alignment horizontal="center" vertical="center"/>
    </xf>
    <xf numFmtId="164" fontId="4" fillId="4" borderId="1" applyAlignment="1" pivotButton="0" quotePrefix="0" xfId="0">
      <alignment horizontal="center" vertical="center"/>
    </xf>
    <xf numFmtId="0" fontId="4" fillId="4" borderId="1" applyAlignment="1" pivotButton="0" quotePrefix="0" xfId="0">
      <alignment horizontal="center" vertical="center"/>
    </xf>
    <xf numFmtId="0" fontId="5" fillId="2" borderId="1" applyAlignment="1" pivotButton="0" quotePrefix="0" xfId="0">
      <alignment horizontal="center" vertical="center" wrapText="1"/>
    </xf>
    <xf numFmtId="0" fontId="6" fillId="5" borderId="1" applyAlignment="1" pivotButton="0" quotePrefix="0" xfId="0">
      <alignment horizontal="left" vertical="center"/>
    </xf>
    <xf numFmtId="164" fontId="6" fillId="4" borderId="1" applyAlignment="1" pivotButton="0" quotePrefix="0" xfId="0">
      <alignment horizontal="right" vertical="center"/>
    </xf>
    <xf numFmtId="0" fontId="7" fillId="5" borderId="0" applyAlignment="1" pivotButton="0" quotePrefix="0" xfId="0">
      <alignment horizontal="centerContinuous" vertical="center"/>
    </xf>
    <xf numFmtId="0" fontId="0" fillId="5" borderId="0" pivotButton="0" quotePrefix="0" xfId="0"/>
    <xf numFmtId="0" fontId="6" fillId="6" borderId="1" applyAlignment="1" applyProtection="1" pivotButton="0" quotePrefix="0" xfId="0">
      <alignment horizontal="left" vertical="center"/>
      <protection locked="0" hidden="0"/>
    </xf>
    <xf numFmtId="10" fontId="6" fillId="4" borderId="1" applyAlignment="1" pivotButton="0" quotePrefix="0" xfId="0">
      <alignment horizontal="left" vertical="center"/>
    </xf>
    <xf numFmtId="164" fontId="6" fillId="6" borderId="1" applyAlignment="1" applyProtection="1" pivotButton="0" quotePrefix="0" xfId="0">
      <alignment horizontal="left" vertical="center"/>
      <protection locked="0" hidden="0"/>
    </xf>
    <xf numFmtId="164" fontId="6" fillId="4" borderId="1" applyAlignment="1" pivotButton="0" quotePrefix="0" xfId="0">
      <alignment horizontal="left" vertical="center"/>
    </xf>
    <xf numFmtId="4" fontId="6" fillId="6" borderId="1" applyAlignment="1" applyProtection="1" pivotButton="0" quotePrefix="0" xfId="0">
      <alignment horizontal="left" vertical="center"/>
      <protection locked="0" hidden="0"/>
    </xf>
    <xf numFmtId="0" fontId="6" fillId="6" borderId="1" applyAlignment="1" applyProtection="1" pivotButton="0" quotePrefix="0" xfId="0">
      <alignment horizontal="left" vertical="top" wrapText="1"/>
      <protection locked="0" hidden="0"/>
    </xf>
    <xf numFmtId="0" fontId="6" fillId="4" borderId="1" applyAlignment="1" pivotButton="0" quotePrefix="0" xfId="0">
      <alignment horizontal="left" vertical="center"/>
    </xf>
    <xf numFmtId="0" fontId="5" fillId="2" borderId="1" applyAlignment="1" pivotButton="0" quotePrefix="0" xfId="0">
      <alignment horizontal="center" vertical="center"/>
    </xf>
    <xf numFmtId="10" fontId="6" fillId="6" borderId="1" applyAlignment="1" applyProtection="1" pivotButton="0" quotePrefix="0" xfId="0">
      <alignment horizontal="center" vertical="center"/>
      <protection locked="0" hidden="0"/>
    </xf>
    <xf numFmtId="0" fontId="7" fillId="5" borderId="1" applyAlignment="1" pivotButton="0" quotePrefix="0" xfId="0">
      <alignment horizontal="left" vertical="top" wrapText="1"/>
    </xf>
    <xf numFmtId="0" fontId="0" fillId="5" borderId="1" pivotButton="0" quotePrefix="0" xfId="0"/>
    <xf numFmtId="0" fontId="6" fillId="0" borderId="0" pivotButton="0" quotePrefix="0" xfId="0"/>
    <xf numFmtId="0" fontId="6" fillId="3" borderId="0" pivotButton="0" quotePrefix="0" xfId="0"/>
    <xf numFmtId="0" fontId="5" fillId="2" borderId="1" applyAlignment="1" pivotButton="0" quotePrefix="0" xfId="0">
      <alignment horizontal="left" vertical="center"/>
    </xf>
    <xf numFmtId="0" fontId="6" fillId="2" borderId="1" pivotButton="0" quotePrefix="0" xfId="0"/>
    <xf numFmtId="0" fontId="6" fillId="5" borderId="1" applyAlignment="1" pivotButton="0" quotePrefix="0" xfId="0">
      <alignment horizontal="left" vertical="top" wrapText="1"/>
    </xf>
    <xf numFmtId="0" fontId="6" fillId="5" borderId="1" pivotButton="0" quotePrefix="0" xfId="0"/>
    <xf numFmtId="0" fontId="6" fillId="7" borderId="1" applyAlignment="1" pivotButton="0" quotePrefix="0" xfId="0">
      <alignment horizontal="left" vertical="top" wrapText="1"/>
    </xf>
    <xf numFmtId="0" fontId="0" fillId="6" borderId="1" pivotButton="0" quotePrefix="0" xfId="0"/>
    <xf numFmtId="0" fontId="6" fillId="0" borderId="1" applyAlignment="1" pivotButton="0" quotePrefix="0" xfId="0">
      <alignment horizontal="left" vertical="center"/>
    </xf>
    <xf numFmtId="0" fontId="0" fillId="4" borderId="1" pivotButton="0" quotePrefix="0" xfId="0"/>
    <xf numFmtId="0" fontId="0" fillId="7" borderId="1" pivotButton="0" quotePrefix="0" xfId="0"/>
    <xf numFmtId="0" fontId="0" fillId="8" borderId="1" pivotButton="0" quotePrefix="0" xfId="0"/>
  </cellXfs>
  <cellStyles count="1">
    <cellStyle name="Normal" xfId="0" builtinId="0" hidden="0"/>
  </cellStyles>
  <dxfs count="5">
    <dxf>
      <font>
        <name val="Calibri"/>
        <b val="1"/>
        <color rgb="00146B4A"/>
        <sz val="10"/>
      </font>
      <fill>
        <patternFill patternType="solid">
          <fgColor rgb="00D9EAD3"/>
        </patternFill>
      </fill>
    </dxf>
    <dxf>
      <font>
        <name val="Calibri"/>
        <b val="1"/>
        <color rgb="009C2F1D"/>
        <sz val="10"/>
      </font>
      <fill>
        <patternFill patternType="solid">
          <fgColor rgb="00F4CCCC"/>
        </patternFill>
      </fill>
    </dxf>
    <dxf>
      <fill>
        <patternFill patternType="solid">
          <fgColor rgb="00F4CCCC"/>
        </patternFill>
      </fill>
    </dxf>
    <dxf>
      <fill>
        <patternFill patternType="solid">
          <fgColor rgb="00FCE5CD"/>
        </patternFill>
      </fill>
    </dxf>
    <dxf>
      <font>
        <name val="Calibri"/>
        <color rgb="006B7280"/>
        <sz val="10"/>
      </font>
      <fill>
        <patternFill patternType="solid">
          <fgColor rgb="00E7EC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Total líquido de referência por região</a:t>
            </a:r>
          </a:p>
        </rich>
      </tx>
    </title>
    <plotArea>
      <barChart>
        <barDir val="bar"/>
        <grouping val="clustered"/>
        <ser>
          <idx val="0"/>
          <order val="0"/>
          <tx>
            <strRef>
              <f>'Painel'!B12</f>
            </strRef>
          </tx>
          <spPr>
            <a:solidFill xmlns:a="http://schemas.openxmlformats.org/drawingml/2006/main">
              <a:srgbClr val="0B4F6C"/>
            </a:solidFill>
            <a:ln xmlns:a="http://schemas.openxmlformats.org/drawingml/2006/main">
              <a:solidFill>
                <a:srgbClr val="0B4F6C"/>
              </a:solidFill>
              <a:prstDash val="solid"/>
            </a:ln>
          </spPr>
          <cat>
            <numRef>
              <f>'Painel'!$A$13:$A$15</f>
            </numRef>
          </cat>
          <val>
            <numRef>
              <f>'Painel'!$B$13:$B$15</f>
            </numRef>
          </val>
        </ser>
        <dLbls>
          <numFmt formatCode="#,##0.00 [$€-pt-PT]"/>
          <showVal val="1"/>
        </dLbls>
        <gapWidth val="150"/>
        <axId val="10"/>
        <axId val="100"/>
      </barChart>
      <catAx>
        <axId val="10"/>
        <scaling>
          <orientation val="minMax"/>
        </scaling>
        <axPos val="l"/>
        <title>
          <tx>
            <rich>
              <a:bodyPr xmlns:a="http://schemas.openxmlformats.org/drawingml/2006/main"/>
              <a:p xmlns:a="http://schemas.openxmlformats.org/drawingml/2006/main">
                <a:pPr>
                  <a:defRPr/>
                </a:pPr>
                <a:r>
                  <a:t>Euros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Região</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10</row>
      <rowOff>0</rowOff>
    </from>
    <ext cx="540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Prices" displayName="tblPrices" ref="A6:Q106" headerRowCount="1">
  <autoFilter ref="A6:Q106"/>
  <tableColumns count="17">
    <tableColumn id="1" name="Código"/>
    <tableColumn id="2" name="Designação"/>
    <tableColumn id="3" name="Categoria"/>
    <tableColumn id="4" name="Unidade"/>
    <tableColumn id="5" name="Região IVA"/>
    <tableColumn id="6" name="Escalão IVA"/>
    <tableColumn id="7" name="Taxa IVA"/>
    <tableColumn id="8" name="Preço líquido unitário"/>
    <tableColumn id="9" name="IVA unitário"/>
    <tableColumn id="10" name="Preço bruto unitário"/>
    <tableColumn id="11" name="Quantidade de referência"/>
    <tableColumn id="12" name="Total líquido de referência"/>
    <tableColumn id="13" name="Total IVA de referência"/>
    <tableColumn id="14" name="Total bruto de referência"/>
    <tableColumn id="15" name="Estado"/>
    <tableColumn id="16" name="Observações"/>
    <tableColumn id="17" name="Verificação"/>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tabColor rgb="000B4F6C"/>
    <outlinePr summaryBelow="1" summaryRight="1"/>
    <pageSetUpPr/>
  </sheetPr>
  <dimension ref="A1:H101"/>
  <sheetViews>
    <sheetView showGridLines="0" workbookViewId="0">
      <pane ySplit="2" topLeftCell="A3" activePane="bottomLeft" state="frozen"/>
      <selection pane="bottomLeft" activeCell="A1" sqref="A1"/>
    </sheetView>
  </sheetViews>
  <sheetFormatPr baseColWidth="8" defaultRowHeight="15"/>
  <cols>
    <col width="24" customWidth="1" min="1" max="1"/>
    <col width="23" customWidth="1" min="2" max="2"/>
    <col width="24" customWidth="1" min="3" max="3"/>
    <col width="14" customWidth="1" min="4" max="4"/>
    <col width="24" customWidth="1" min="5" max="5"/>
    <col width="14" customWidth="1" min="6" max="6"/>
    <col width="24" customWidth="1" min="7" max="7"/>
    <col width="14" customWidth="1" min="8" max="8"/>
  </cols>
  <sheetData>
    <row r="1" ht="28" customHeight="1">
      <c r="A1" s="1" t="inlineStr">
        <is>
          <t>Tabela de preços com IVA</t>
        </is>
      </c>
    </row>
    <row r="2" ht="22" customHeight="1">
      <c r="A2" s="2" t="inlineStr">
        <is>
          <t>Resumo de preços líquidos, IVA configurável e preços brutos por região.</t>
        </is>
      </c>
      <c r="B2" s="3" t="n"/>
      <c r="C2" s="3" t="n"/>
      <c r="D2" s="3" t="n"/>
      <c r="E2" s="3" t="n"/>
      <c r="F2" s="3" t="n"/>
      <c r="G2" s="3" t="n"/>
      <c r="H2" s="3" t="n"/>
    </row>
    <row r="3"/>
    <row r="4" ht="30" customHeight="1">
      <c r="A4" s="4" t="inlineStr">
        <is>
          <t>Referências preenchidas</t>
        </is>
      </c>
      <c r="C4" s="4" t="inlineStr">
        <is>
          <t>Referências activas</t>
        </is>
      </c>
      <c r="E4" s="4" t="inlineStr">
        <is>
          <t>Taxas IVA por configurar</t>
        </is>
      </c>
      <c r="G4" s="4" t="inlineStr">
        <is>
          <t>Linhas com pendências</t>
        </is>
      </c>
    </row>
    <row r="5" ht="28" customHeight="1">
      <c r="A5" s="5">
        <f>COUNTIF('Tabela de Preços'!$A$7:$A$106,"&lt;&gt;")</f>
        <v/>
      </c>
      <c r="C5" s="5">
        <f>COUNTIF('Tabela de Preços'!$O$7:$O$106,"Ativo")</f>
        <v/>
      </c>
      <c r="E5" s="5">
        <f>COUNTBLANK('Parâmetros'!$B$7:$D$9)</f>
        <v/>
      </c>
      <c r="G5" s="5">
        <f>COUNTIFS('Tabela de Preços'!$A$7:$A$106,"&lt;&gt;",'Tabela de Preços'!$Q$7:$Q$106,"&lt;&gt;OK")</f>
        <v/>
      </c>
    </row>
    <row r="6"/>
    <row r="7" ht="30" customHeight="1">
      <c r="A7" s="4" t="inlineStr">
        <is>
          <t>Total líquido de referência</t>
        </is>
      </c>
      <c r="C7" s="4" t="inlineStr">
        <is>
          <t>Total de IVA de referência</t>
        </is>
      </c>
      <c r="E7" s="4" t="inlineStr">
        <is>
          <t>Total com IVA de referência</t>
        </is>
      </c>
      <c r="G7" s="4" t="inlineStr">
        <is>
          <t>Controlo final dos totais</t>
        </is>
      </c>
    </row>
    <row r="8" ht="28" customHeight="1">
      <c r="A8" s="6">
        <f>SUMIFS('Tabela de Preços'!$L$7:$L$106,'Tabela de Preços'!$O$7:$O$106,"Ativo")</f>
        <v/>
      </c>
      <c r="C8" s="6">
        <f>IF(COUNTIFS('Tabela de Preços'!$A$7:$A$106,"&lt;&gt;",'Tabela de Preços'!$G$7:$G$106,"")&gt;0,"—",SUMIFS('Tabela de Preços'!$M$7:$M$106,'Tabela de Preços'!$O$7:$O$106,"Ativo"))</f>
        <v/>
      </c>
      <c r="E8" s="6">
        <f>IF(COUNTIFS('Tabela de Preços'!$A$7:$A$106,"&lt;&gt;",'Tabela de Preços'!$G$7:$G$106,"")&gt;0,"—",SUMIFS('Tabela de Preços'!$N$7:$N$106,'Tabela de Preços'!$O$7:$O$106,"Ativo"))</f>
        <v/>
      </c>
      <c r="G8" s="7">
        <f>IF(AND(COUNTIF('Tabela de Preços'!$A$7:$A$106,"&lt;&gt;")&gt;0,COUNTIFS('Tabela de Preços'!$A$7:$A$106,"&lt;&gt;",'Tabela de Preços'!$Q$7:$Q$106,"&lt;&gt;OK")=0,ABS(SUMIFS('Tabela de Preços'!$N$7:$N$106,'Tabela de Preços'!$O$7:$O$106,"Ativo")-SUMIFS('Tabela de Preços'!$L$7:$L$106,'Tabela de Preços'!$O$7:$O$106,"Ativo")-SUMIFS('Tabela de Preços'!$M$7:$M$106,'Tabela de Preços'!$O$7:$O$106,"Ativo"))&lt;0.01),"OK","REVER")</f>
        <v/>
      </c>
    </row>
    <row r="9"/>
    <row r="10"/>
    <row r="11"/>
    <row r="12">
      <c r="A12" s="8" t="inlineStr">
        <is>
          <t>Região</t>
        </is>
      </c>
      <c r="B12" s="8" t="inlineStr">
        <is>
          <t>Total líquido de referência</t>
        </is>
      </c>
    </row>
    <row r="13">
      <c r="A13" s="9">
        <f>'Parâmetros'!$A$7</f>
        <v/>
      </c>
      <c r="B13" s="10">
        <f>IFERROR(SUMIFS('Tabela de Preços'!$L$7:$L$106,'Tabela de Preços'!$E$7:$E$106,$A13,'Tabela de Preços'!$O$7:$O$106,"Ativo"),0)</f>
        <v/>
      </c>
    </row>
    <row r="14">
      <c r="A14" s="9">
        <f>'Parâmetros'!$A$8</f>
        <v/>
      </c>
      <c r="B14" s="10">
        <f>IFERROR(SUMIFS('Tabela de Preços'!$L$7:$L$106,'Tabela de Preços'!$E$7:$E$106,$A14,'Tabela de Preços'!$O$7:$O$106,"Ativo"),0)</f>
        <v/>
      </c>
    </row>
    <row r="15">
      <c r="A15" s="9">
        <f>'Parâmetros'!$A$9</f>
        <v/>
      </c>
      <c r="B15" s="10">
        <f>IFERROR(SUMIFS('Tabela de Preços'!$L$7:$L$106,'Tabela de Preços'!$E$7:$E$106,$A15,'Tabela de Preços'!$O$7:$O$106,"Ativo"),0)</f>
        <v/>
      </c>
    </row>
    <row r="16">
      <c r="A16">
        <f>""</f>
        <v/>
      </c>
      <c r="B16">
        <f>""</f>
        <v/>
      </c>
    </row>
    <row r="17">
      <c r="A17">
        <f>""</f>
        <v/>
      </c>
      <c r="B17">
        <f>""</f>
        <v/>
      </c>
    </row>
    <row r="18">
      <c r="A18">
        <f>""</f>
        <v/>
      </c>
      <c r="B18">
        <f>""</f>
        <v/>
      </c>
    </row>
    <row r="19">
      <c r="A19">
        <f>""</f>
        <v/>
      </c>
      <c r="B19">
        <f>""</f>
        <v/>
      </c>
    </row>
    <row r="20">
      <c r="A20">
        <f>""</f>
        <v/>
      </c>
      <c r="B20">
        <f>""</f>
        <v/>
      </c>
    </row>
    <row r="21">
      <c r="A21">
        <f>""</f>
        <v/>
      </c>
      <c r="B21">
        <f>""</f>
        <v/>
      </c>
    </row>
    <row r="22">
      <c r="A22">
        <f>""</f>
        <v/>
      </c>
      <c r="B22">
        <f>""</f>
        <v/>
      </c>
    </row>
    <row r="23">
      <c r="A23">
        <f>""</f>
        <v/>
      </c>
      <c r="B23">
        <f>""</f>
        <v/>
      </c>
    </row>
    <row r="24">
      <c r="A24">
        <f>""</f>
        <v/>
      </c>
      <c r="B24">
        <f>""</f>
        <v/>
      </c>
    </row>
    <row r="25">
      <c r="A25">
        <f>""</f>
        <v/>
      </c>
      <c r="B25">
        <f>""</f>
        <v/>
      </c>
    </row>
    <row r="26">
      <c r="A26">
        <f>""</f>
        <v/>
      </c>
      <c r="B26">
        <f>""</f>
        <v/>
      </c>
    </row>
    <row r="27">
      <c r="A27">
        <f>""</f>
        <v/>
      </c>
      <c r="B27">
        <f>""</f>
        <v/>
      </c>
    </row>
    <row r="28">
      <c r="A28">
        <f>""</f>
        <v/>
      </c>
      <c r="B28">
        <f>""</f>
        <v/>
      </c>
    </row>
    <row r="29">
      <c r="A29">
        <f>""</f>
        <v/>
      </c>
      <c r="B29">
        <f>""</f>
        <v/>
      </c>
    </row>
    <row r="30">
      <c r="A30">
        <f>""</f>
        <v/>
      </c>
      <c r="B30">
        <f>""</f>
        <v/>
      </c>
    </row>
    <row r="31">
      <c r="A31">
        <f>""</f>
        <v/>
      </c>
      <c r="B31">
        <f>""</f>
        <v/>
      </c>
    </row>
    <row r="32">
      <c r="A32">
        <f>""</f>
        <v/>
      </c>
      <c r="B32">
        <f>""</f>
        <v/>
      </c>
    </row>
    <row r="33">
      <c r="A33">
        <f>""</f>
        <v/>
      </c>
      <c r="B33">
        <f>""</f>
        <v/>
      </c>
    </row>
    <row r="34">
      <c r="A34">
        <f>""</f>
        <v/>
      </c>
      <c r="B34">
        <f>""</f>
        <v/>
      </c>
    </row>
    <row r="35">
      <c r="A35">
        <f>""</f>
        <v/>
      </c>
      <c r="B35">
        <f>""</f>
        <v/>
      </c>
    </row>
    <row r="36">
      <c r="A36">
        <f>""</f>
        <v/>
      </c>
      <c r="B36">
        <f>""</f>
        <v/>
      </c>
    </row>
    <row r="37">
      <c r="A37">
        <f>""</f>
        <v/>
      </c>
      <c r="B37">
        <f>""</f>
        <v/>
      </c>
    </row>
    <row r="38">
      <c r="A38">
        <f>""</f>
        <v/>
      </c>
      <c r="B38">
        <f>""</f>
        <v/>
      </c>
    </row>
    <row r="39">
      <c r="A39">
        <f>""</f>
        <v/>
      </c>
      <c r="B39">
        <f>""</f>
        <v/>
      </c>
    </row>
    <row r="40">
      <c r="A40">
        <f>""</f>
        <v/>
      </c>
      <c r="B40">
        <f>""</f>
        <v/>
      </c>
    </row>
    <row r="41">
      <c r="A41">
        <f>""</f>
        <v/>
      </c>
      <c r="B41">
        <f>""</f>
        <v/>
      </c>
    </row>
    <row r="42">
      <c r="A42">
        <f>""</f>
        <v/>
      </c>
      <c r="B42">
        <f>""</f>
        <v/>
      </c>
    </row>
    <row r="43">
      <c r="A43">
        <f>""</f>
        <v/>
      </c>
      <c r="B43">
        <f>""</f>
        <v/>
      </c>
    </row>
    <row r="44">
      <c r="A44">
        <f>""</f>
        <v/>
      </c>
      <c r="B44">
        <f>""</f>
        <v/>
      </c>
    </row>
    <row r="45">
      <c r="A45">
        <f>""</f>
        <v/>
      </c>
      <c r="B45">
        <f>""</f>
        <v/>
      </c>
    </row>
    <row r="46">
      <c r="A46">
        <f>""</f>
        <v/>
      </c>
      <c r="B46">
        <f>""</f>
        <v/>
      </c>
    </row>
    <row r="47">
      <c r="A47">
        <f>""</f>
        <v/>
      </c>
      <c r="B47">
        <f>""</f>
        <v/>
      </c>
    </row>
    <row r="48">
      <c r="A48">
        <f>""</f>
        <v/>
      </c>
      <c r="B48">
        <f>""</f>
        <v/>
      </c>
    </row>
    <row r="49">
      <c r="A49">
        <f>""</f>
        <v/>
      </c>
      <c r="B49">
        <f>""</f>
        <v/>
      </c>
    </row>
    <row r="50">
      <c r="A50">
        <f>""</f>
        <v/>
      </c>
      <c r="B50">
        <f>""</f>
        <v/>
      </c>
    </row>
    <row r="51">
      <c r="A51">
        <f>""</f>
        <v/>
      </c>
      <c r="B51">
        <f>""</f>
        <v/>
      </c>
    </row>
    <row r="52">
      <c r="A52">
        <f>""</f>
        <v/>
      </c>
      <c r="B52">
        <f>""</f>
        <v/>
      </c>
    </row>
    <row r="53">
      <c r="A53">
        <f>""</f>
        <v/>
      </c>
      <c r="B53">
        <f>""</f>
        <v/>
      </c>
    </row>
    <row r="54">
      <c r="A54">
        <f>""</f>
        <v/>
      </c>
      <c r="B54">
        <f>""</f>
        <v/>
      </c>
    </row>
    <row r="55">
      <c r="A55">
        <f>""</f>
        <v/>
      </c>
      <c r="B55">
        <f>""</f>
        <v/>
      </c>
    </row>
    <row r="56">
      <c r="A56">
        <f>""</f>
        <v/>
      </c>
      <c r="B56">
        <f>""</f>
        <v/>
      </c>
    </row>
    <row r="57">
      <c r="A57">
        <f>""</f>
        <v/>
      </c>
      <c r="B57">
        <f>""</f>
        <v/>
      </c>
    </row>
    <row r="58">
      <c r="A58">
        <f>""</f>
        <v/>
      </c>
      <c r="B58">
        <f>""</f>
        <v/>
      </c>
    </row>
    <row r="59">
      <c r="A59">
        <f>""</f>
        <v/>
      </c>
      <c r="B59">
        <f>""</f>
        <v/>
      </c>
    </row>
    <row r="60">
      <c r="A60">
        <f>""</f>
        <v/>
      </c>
      <c r="B60">
        <f>""</f>
        <v/>
      </c>
    </row>
    <row r="61">
      <c r="A61">
        <f>""</f>
        <v/>
      </c>
      <c r="B61">
        <f>""</f>
        <v/>
      </c>
    </row>
    <row r="62">
      <c r="A62">
        <f>""</f>
        <v/>
      </c>
      <c r="B62">
        <f>""</f>
        <v/>
      </c>
    </row>
    <row r="63">
      <c r="A63">
        <f>""</f>
        <v/>
      </c>
      <c r="B63">
        <f>""</f>
        <v/>
      </c>
    </row>
    <row r="64">
      <c r="A64">
        <f>""</f>
        <v/>
      </c>
      <c r="B64">
        <f>""</f>
        <v/>
      </c>
    </row>
    <row r="65">
      <c r="A65">
        <f>""</f>
        <v/>
      </c>
      <c r="B65">
        <f>""</f>
        <v/>
      </c>
    </row>
    <row r="66">
      <c r="A66">
        <f>""</f>
        <v/>
      </c>
      <c r="B66">
        <f>""</f>
        <v/>
      </c>
    </row>
    <row r="67">
      <c r="A67">
        <f>""</f>
        <v/>
      </c>
      <c r="B67">
        <f>""</f>
        <v/>
      </c>
    </row>
    <row r="68">
      <c r="A68">
        <f>""</f>
        <v/>
      </c>
      <c r="B68">
        <f>""</f>
        <v/>
      </c>
    </row>
    <row r="69">
      <c r="A69">
        <f>""</f>
        <v/>
      </c>
      <c r="B69">
        <f>""</f>
        <v/>
      </c>
    </row>
    <row r="70">
      <c r="A70">
        <f>""</f>
        <v/>
      </c>
      <c r="B70">
        <f>""</f>
        <v/>
      </c>
    </row>
    <row r="71">
      <c r="A71">
        <f>""</f>
        <v/>
      </c>
      <c r="B71">
        <f>""</f>
        <v/>
      </c>
    </row>
    <row r="72">
      <c r="A72">
        <f>""</f>
        <v/>
      </c>
      <c r="B72">
        <f>""</f>
        <v/>
      </c>
    </row>
    <row r="73">
      <c r="A73">
        <f>""</f>
        <v/>
      </c>
      <c r="B73">
        <f>""</f>
        <v/>
      </c>
    </row>
    <row r="74">
      <c r="A74">
        <f>""</f>
        <v/>
      </c>
      <c r="B74">
        <f>""</f>
        <v/>
      </c>
    </row>
    <row r="75">
      <c r="A75">
        <f>""</f>
        <v/>
      </c>
      <c r="B75">
        <f>""</f>
        <v/>
      </c>
    </row>
    <row r="76">
      <c r="A76">
        <f>""</f>
        <v/>
      </c>
      <c r="B76">
        <f>""</f>
        <v/>
      </c>
    </row>
    <row r="77">
      <c r="A77">
        <f>""</f>
        <v/>
      </c>
      <c r="B77">
        <f>""</f>
        <v/>
      </c>
    </row>
    <row r="78">
      <c r="A78">
        <f>""</f>
        <v/>
      </c>
      <c r="B78">
        <f>""</f>
        <v/>
      </c>
    </row>
    <row r="79">
      <c r="A79">
        <f>""</f>
        <v/>
      </c>
      <c r="B79">
        <f>""</f>
        <v/>
      </c>
    </row>
    <row r="80">
      <c r="A80">
        <f>""</f>
        <v/>
      </c>
      <c r="B80">
        <f>""</f>
        <v/>
      </c>
    </row>
    <row r="81">
      <c r="A81">
        <f>""</f>
        <v/>
      </c>
      <c r="B81">
        <f>""</f>
        <v/>
      </c>
    </row>
    <row r="82">
      <c r="A82">
        <f>""</f>
        <v/>
      </c>
      <c r="B82">
        <f>""</f>
        <v/>
      </c>
    </row>
    <row r="83">
      <c r="A83">
        <f>""</f>
        <v/>
      </c>
      <c r="B83">
        <f>""</f>
        <v/>
      </c>
    </row>
    <row r="84">
      <c r="A84">
        <f>""</f>
        <v/>
      </c>
      <c r="B84">
        <f>""</f>
        <v/>
      </c>
    </row>
    <row r="85">
      <c r="A85">
        <f>""</f>
        <v/>
      </c>
      <c r="B85">
        <f>""</f>
        <v/>
      </c>
    </row>
    <row r="86">
      <c r="A86">
        <f>""</f>
        <v/>
      </c>
      <c r="B86">
        <f>""</f>
        <v/>
      </c>
    </row>
    <row r="87">
      <c r="A87">
        <f>""</f>
        <v/>
      </c>
      <c r="B87">
        <f>""</f>
        <v/>
      </c>
    </row>
    <row r="88">
      <c r="A88">
        <f>""</f>
        <v/>
      </c>
      <c r="B88">
        <f>""</f>
        <v/>
      </c>
    </row>
    <row r="89">
      <c r="A89">
        <f>""</f>
        <v/>
      </c>
      <c r="B89">
        <f>""</f>
        <v/>
      </c>
    </row>
    <row r="90">
      <c r="A90">
        <f>""</f>
        <v/>
      </c>
      <c r="B90">
        <f>""</f>
        <v/>
      </c>
    </row>
    <row r="91">
      <c r="A91">
        <f>""</f>
        <v/>
      </c>
      <c r="B91">
        <f>""</f>
        <v/>
      </c>
    </row>
    <row r="92">
      <c r="A92">
        <f>""</f>
        <v/>
      </c>
      <c r="B92">
        <f>""</f>
        <v/>
      </c>
    </row>
    <row r="93">
      <c r="A93">
        <f>""</f>
        <v/>
      </c>
      <c r="B93">
        <f>""</f>
        <v/>
      </c>
    </row>
    <row r="94">
      <c r="A94">
        <f>""</f>
        <v/>
      </c>
      <c r="B94">
        <f>""</f>
        <v/>
      </c>
    </row>
    <row r="95">
      <c r="A95">
        <f>""</f>
        <v/>
      </c>
      <c r="B95">
        <f>""</f>
        <v/>
      </c>
    </row>
    <row r="96">
      <c r="A96">
        <f>""</f>
        <v/>
      </c>
      <c r="B96">
        <f>""</f>
        <v/>
      </c>
    </row>
    <row r="97">
      <c r="A97">
        <f>""</f>
        <v/>
      </c>
      <c r="B97">
        <f>""</f>
        <v/>
      </c>
    </row>
    <row r="98">
      <c r="A98">
        <f>""</f>
        <v/>
      </c>
      <c r="B98">
        <f>""</f>
        <v/>
      </c>
    </row>
    <row r="99">
      <c r="A99">
        <f>""</f>
        <v/>
      </c>
      <c r="B99">
        <f>""</f>
        <v/>
      </c>
    </row>
    <row r="100">
      <c r="A100">
        <f>""</f>
        <v/>
      </c>
      <c r="B100">
        <f>""</f>
        <v/>
      </c>
    </row>
    <row r="101">
      <c r="A101">
        <f>""</f>
        <v/>
      </c>
      <c r="B101">
        <f>""</f>
        <v/>
      </c>
    </row>
  </sheetData>
  <mergeCells count="1">
    <mergeCell ref="A1:H1"/>
  </mergeCells>
  <conditionalFormatting sqref="G8">
    <cfRule type="expression" priority="1" dxfId="0">
      <formula>G8="OK"</formula>
    </cfRule>
    <cfRule type="expression" priority="2" dxfId="1">
      <formula>G8="REVER"</formula>
    </cfRule>
  </conditionalFormatting>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146B4A"/>
    <outlinePr summaryBelow="1" summaryRight="1"/>
    <pageSetUpPr/>
  </sheetPr>
  <dimension ref="A1:Q106"/>
  <sheetViews>
    <sheetView showGridLines="0" workbookViewId="0">
      <pane ySplit="6" topLeftCell="A7" activePane="bottomLeft" state="frozen"/>
      <selection pane="bottomLeft" activeCell="A1" sqref="A1"/>
    </sheetView>
  </sheetViews>
  <sheetFormatPr baseColWidth="8" defaultRowHeight="15"/>
  <cols>
    <col width="14" customWidth="1" min="1" max="1"/>
    <col width="34" customWidth="1" min="2" max="2"/>
    <col width="24" customWidth="1" min="3" max="3"/>
    <col width="14" customWidth="1" min="4" max="4"/>
    <col width="15" customWidth="1" min="5" max="5"/>
    <col width="16" customWidth="1" min="6" max="6"/>
    <col width="12" customWidth="1" min="7" max="7"/>
    <col width="18" customWidth="1" min="8" max="8"/>
    <col width="15" customWidth="1" min="9" max="9"/>
    <col width="18" customWidth="1" min="10" max="10"/>
    <col width="18" customWidth="1" min="11" max="11"/>
    <col width="20" customWidth="1" min="12" max="12"/>
    <col width="18" customWidth="1" min="13" max="13"/>
    <col width="20" customWidth="1" min="14" max="14"/>
    <col width="14" customWidth="1" min="15" max="15"/>
    <col width="42" customWidth="1" min="16" max="16"/>
    <col width="24" customWidth="1" min="17" max="17"/>
  </cols>
  <sheetData>
    <row r="1" ht="28" customHeight="1">
      <c r="A1" s="1" t="inlineStr">
        <is>
          <t>Tabela de preços</t>
        </is>
      </c>
    </row>
    <row r="2" ht="22" customHeight="1">
      <c r="A2" s="2" t="inlineStr">
        <is>
          <t>Introduza os preços líquidos e confirme as taxas de IVA em «Parâmetros» antes de divulgar preços brutos.</t>
        </is>
      </c>
      <c r="B2" s="3" t="n"/>
      <c r="C2" s="3" t="n"/>
      <c r="D2" s="3" t="n"/>
      <c r="E2" s="3" t="n"/>
      <c r="F2" s="3" t="n"/>
      <c r="G2" s="3" t="n"/>
      <c r="H2" s="3" t="n"/>
      <c r="I2" s="3" t="n"/>
      <c r="J2" s="3" t="n"/>
      <c r="K2" s="3" t="n"/>
      <c r="L2" s="3" t="n"/>
      <c r="M2" s="3" t="n"/>
      <c r="N2" s="3" t="n"/>
      <c r="O2" s="3" t="n"/>
      <c r="P2" s="3" t="n"/>
      <c r="Q2" s="3" t="n"/>
    </row>
    <row r="3" ht="24" customHeight="1">
      <c r="A3" s="11" t="inlineStr">
        <is>
          <t>Os exemplos são ilustrativos e não determinam o enquadramento de IVA aplicável a qualquer bem ou serviço.</t>
        </is>
      </c>
      <c r="B3" s="12" t="n"/>
      <c r="C3" s="12" t="n"/>
      <c r="D3" s="12" t="n"/>
      <c r="E3" s="12" t="n"/>
      <c r="F3" s="12" t="n"/>
      <c r="G3" s="12" t="n"/>
      <c r="H3" s="12" t="n"/>
      <c r="I3" s="12" t="n"/>
      <c r="J3" s="12" t="n"/>
      <c r="K3" s="12" t="n"/>
      <c r="L3" s="12" t="n"/>
      <c r="M3" s="12" t="n"/>
      <c r="N3" s="12" t="n"/>
      <c r="O3" s="12" t="n"/>
      <c r="P3" s="12" t="n"/>
      <c r="Q3" s="12" t="n"/>
    </row>
    <row r="6" ht="42" customHeight="1">
      <c r="A6" s="8" t="inlineStr">
        <is>
          <t>Código</t>
        </is>
      </c>
      <c r="B6" s="8" t="inlineStr">
        <is>
          <t>Designação</t>
        </is>
      </c>
      <c r="C6" s="8" t="inlineStr">
        <is>
          <t>Categoria</t>
        </is>
      </c>
      <c r="D6" s="8" t="inlineStr">
        <is>
          <t>Unidade</t>
        </is>
      </c>
      <c r="E6" s="8" t="inlineStr">
        <is>
          <t>Região IVA</t>
        </is>
      </c>
      <c r="F6" s="8" t="inlineStr">
        <is>
          <t>Escalão IVA</t>
        </is>
      </c>
      <c r="G6" s="8" t="inlineStr">
        <is>
          <t>Taxa IVA</t>
        </is>
      </c>
      <c r="H6" s="8" t="inlineStr">
        <is>
          <t>Preço líquido unitário</t>
        </is>
      </c>
      <c r="I6" s="8" t="inlineStr">
        <is>
          <t>IVA unitário</t>
        </is>
      </c>
      <c r="J6" s="8" t="inlineStr">
        <is>
          <t>Preço bruto unitário</t>
        </is>
      </c>
      <c r="K6" s="8" t="inlineStr">
        <is>
          <t>Quantidade de referência</t>
        </is>
      </c>
      <c r="L6" s="8" t="inlineStr">
        <is>
          <t>Total líquido de referência</t>
        </is>
      </c>
      <c r="M6" s="8" t="inlineStr">
        <is>
          <t>Total IVA de referência</t>
        </is>
      </c>
      <c r="N6" s="8" t="inlineStr">
        <is>
          <t>Total bruto de referência</t>
        </is>
      </c>
      <c r="O6" s="8" t="inlineStr">
        <is>
          <t>Estado</t>
        </is>
      </c>
      <c r="P6" s="8" t="inlineStr">
        <is>
          <t>Observações</t>
        </is>
      </c>
      <c r="Q6" s="8" t="inlineStr">
        <is>
          <t>Verificação</t>
        </is>
      </c>
    </row>
    <row r="7" ht="32" customHeight="1">
      <c r="A7" s="13" t="inlineStr">
        <is>
          <t>SRV-001</t>
        </is>
      </c>
      <c r="B7" s="13" t="inlineStr">
        <is>
          <t>Consultoria de gestão mensal</t>
        </is>
      </c>
      <c r="C7" s="13" t="inlineStr">
        <is>
          <t>Serviços profissionais</t>
        </is>
      </c>
      <c r="D7" s="13" t="inlineStr">
        <is>
          <t>Serviço</t>
        </is>
      </c>
      <c r="E7" s="13" t="inlineStr">
        <is>
          <t>Continente</t>
        </is>
      </c>
      <c r="F7" s="13" t="inlineStr">
        <is>
          <t>Normal</t>
        </is>
      </c>
      <c r="G7" s="14">
        <f>IF(OR($A7="",$E7="",$F7=""),"",IFERROR(IF(INDEX('Parâmetros'!$B$7:$D$9,MATCH($E7,'Parâmetros'!$A$7:$A$9,0),MATCH($F7,'Parâmetros'!$B$6:$D$6,0))="","",INDEX('Parâmetros'!$B$7:$D$9,MATCH($E7,'Parâmetros'!$A$7:$A$9,0),MATCH($F7,'Parâmetros'!$B$6:$D$6,0))),""))</f>
        <v/>
      </c>
      <c r="H7" s="15" t="n">
        <v>350</v>
      </c>
      <c r="I7" s="16">
        <f>IF(OR($H7="",$G7=""),"",IFERROR(ROUND($H7*$G7,2),""))</f>
        <v/>
      </c>
      <c r="J7" s="16">
        <f>IF(OR($H7="",$I7=""),"",IFERROR(ROUND($H7+$I7,2),""))</f>
        <v/>
      </c>
      <c r="K7" s="17" t="n">
        <v>1</v>
      </c>
      <c r="L7" s="16">
        <f>IF(OR($H7="",$K7=""),"",IFERROR(ROUND($H7*$K7,2),""))</f>
        <v/>
      </c>
      <c r="M7" s="16">
        <f>IF(OR($L7="",$G7=""),"",IFERROR(ROUND($L7*$G7,2),""))</f>
        <v/>
      </c>
      <c r="N7" s="16">
        <f>IF(OR($L7="",$M7=""),"",IFERROR(ROUND($L7+$M7,2),""))</f>
        <v/>
      </c>
      <c r="O7" s="13" t="inlineStr">
        <is>
          <t>Ativo</t>
        </is>
      </c>
      <c r="P7" s="18" t="inlineStr">
        <is>
          <t>Exemplo ilustrativo; confirmar enquadramento de IVA.</t>
        </is>
      </c>
      <c r="Q7" s="19">
        <f>IF($A7="","",IF(COUNTIF($A$7:$A$106,$A7)&gt;1,"Código repetido",IF($B7="","Falta designação",IF($E7="","Falta região",IF($F7="","Falta escalão",IF($H7="","Falta preço líquido",IF($H7&lt;0,"Preço inválido",IF($K7="","Falta quantidade",IF($K7&lt;=0,"Quantidade inválida",IF($O7="","Falta estado",IF($G7="","Taxa não configurada","OK")))))))))))</f>
        <v/>
      </c>
    </row>
    <row r="8" ht="32" customHeight="1">
      <c r="A8" s="13" t="inlineStr">
        <is>
          <t>SRV-002</t>
        </is>
      </c>
      <c r="B8" s="13" t="inlineStr">
        <is>
          <t>Apoio informático remoto</t>
        </is>
      </c>
      <c r="C8" s="13" t="inlineStr">
        <is>
          <t>Tecnologia e digital</t>
        </is>
      </c>
      <c r="D8" s="13" t="inlineStr">
        <is>
          <t>Hora</t>
        </is>
      </c>
      <c r="E8" s="13" t="inlineStr">
        <is>
          <t>Continente</t>
        </is>
      </c>
      <c r="F8" s="13" t="inlineStr">
        <is>
          <t>Normal</t>
        </is>
      </c>
      <c r="G8" s="14">
        <f>IF(OR($A8="",$E8="",$F8=""),"",IFERROR(IF(INDEX('Parâmetros'!$B$7:$D$9,MATCH($E8,'Parâmetros'!$A$7:$A$9,0),MATCH($F8,'Parâmetros'!$B$6:$D$6,0))="","",INDEX('Parâmetros'!$B$7:$D$9,MATCH($E8,'Parâmetros'!$A$7:$A$9,0),MATCH($F8,'Parâmetros'!$B$6:$D$6,0))),""))</f>
        <v/>
      </c>
      <c r="H8" s="15" t="n">
        <v>42.5</v>
      </c>
      <c r="I8" s="16">
        <f>IF(OR($H8="",$G8=""),"",IFERROR(ROUND($H8*$G8,2),""))</f>
        <v/>
      </c>
      <c r="J8" s="16">
        <f>IF(OR($H8="",$I8=""),"",IFERROR(ROUND($H8+$I8,2),""))</f>
        <v/>
      </c>
      <c r="K8" s="17" t="n">
        <v>8</v>
      </c>
      <c r="L8" s="16">
        <f>IF(OR($H8="",$K8=""),"",IFERROR(ROUND($H8*$K8,2),""))</f>
        <v/>
      </c>
      <c r="M8" s="16">
        <f>IF(OR($L8="",$G8=""),"",IFERROR(ROUND($L8*$G8,2),""))</f>
        <v/>
      </c>
      <c r="N8" s="16">
        <f>IF(OR($L8="",$M8=""),"",IFERROR(ROUND($L8+$M8,2),""))</f>
        <v/>
      </c>
      <c r="O8" s="13" t="inlineStr">
        <is>
          <t>Ativo</t>
        </is>
      </c>
      <c r="P8" s="18" t="inlineStr">
        <is>
          <t>Exemplo ilustrativo; confirmar enquadramento de IVA.</t>
        </is>
      </c>
      <c r="Q8" s="19">
        <f>IF($A8="","",IF(COUNTIF($A$7:$A$106,$A8)&gt;1,"Código repetido",IF($B8="","Falta designação",IF($E8="","Falta região",IF($F8="","Falta escalão",IF($H8="","Falta preço líquido",IF($H8&lt;0,"Preço inválido",IF($K8="","Falta quantidade",IF($K8&lt;=0,"Quantidade inválida",IF($O8="","Falta estado",IF($G8="","Taxa não configurada","OK")))))))))))</f>
        <v/>
      </c>
    </row>
    <row r="9" ht="32" customHeight="1">
      <c r="A9" s="13" t="inlineStr">
        <is>
          <t>SRV-003</t>
        </is>
      </c>
      <c r="B9" s="13" t="inlineStr">
        <is>
          <t>Criação de apresentação institucional</t>
        </is>
      </c>
      <c r="C9" s="13" t="inlineStr">
        <is>
          <t>Comunicação</t>
        </is>
      </c>
      <c r="D9" s="13" t="inlineStr">
        <is>
          <t>Projeto</t>
        </is>
      </c>
      <c r="E9" s="13" t="inlineStr">
        <is>
          <t>Continente</t>
        </is>
      </c>
      <c r="F9" s="13" t="inlineStr">
        <is>
          <t>Normal</t>
        </is>
      </c>
      <c r="G9" s="14">
        <f>IF(OR($A9="",$E9="",$F9=""),"",IFERROR(IF(INDEX('Parâmetros'!$B$7:$D$9,MATCH($E9,'Parâmetros'!$A$7:$A$9,0),MATCH($F9,'Parâmetros'!$B$6:$D$6,0))="","",INDEX('Parâmetros'!$B$7:$D$9,MATCH($E9,'Parâmetros'!$A$7:$A$9,0),MATCH($F9,'Parâmetros'!$B$6:$D$6,0))),""))</f>
        <v/>
      </c>
      <c r="H9" s="15" t="n">
        <v>185</v>
      </c>
      <c r="I9" s="16">
        <f>IF(OR($H9="",$G9=""),"",IFERROR(ROUND($H9*$G9,2),""))</f>
        <v/>
      </c>
      <c r="J9" s="16">
        <f>IF(OR($H9="",$I9=""),"",IFERROR(ROUND($H9+$I9,2),""))</f>
        <v/>
      </c>
      <c r="K9" s="17" t="n">
        <v>1</v>
      </c>
      <c r="L9" s="16">
        <f>IF(OR($H9="",$K9=""),"",IFERROR(ROUND($H9*$K9,2),""))</f>
        <v/>
      </c>
      <c r="M9" s="16">
        <f>IF(OR($L9="",$G9=""),"",IFERROR(ROUND($L9*$G9,2),""))</f>
        <v/>
      </c>
      <c r="N9" s="16">
        <f>IF(OR($L9="",$M9=""),"",IFERROR(ROUND($L9+$M9,2),""))</f>
        <v/>
      </c>
      <c r="O9" s="13" t="inlineStr">
        <is>
          <t>Ativo</t>
        </is>
      </c>
      <c r="P9" s="18" t="inlineStr">
        <is>
          <t>Exemplo ilustrativo; confirmar enquadramento de IVA.</t>
        </is>
      </c>
      <c r="Q9" s="19">
        <f>IF($A9="","",IF(COUNTIF($A$7:$A$106,$A9)&gt;1,"Código repetido",IF($B9="","Falta designação",IF($E9="","Falta região",IF($F9="","Falta escalão",IF($H9="","Falta preço líquido",IF($H9&lt;0,"Preço inválido",IF($K9="","Falta quantidade",IF($K9&lt;=0,"Quantidade inválida",IF($O9="","Falta estado",IF($G9="","Taxa não configurada","OK")))))))))))</f>
        <v/>
      </c>
    </row>
    <row r="10" ht="32" customHeight="1">
      <c r="A10" s="13" t="inlineStr">
        <is>
          <t>SRV-004</t>
        </is>
      </c>
      <c r="B10" s="13" t="inlineStr">
        <is>
          <t>Sessão de formação interna em Excel</t>
        </is>
      </c>
      <c r="C10" s="13" t="inlineStr">
        <is>
          <t>Formação</t>
        </is>
      </c>
      <c r="D10" s="13" t="inlineStr">
        <is>
          <t>Sessão</t>
        </is>
      </c>
      <c r="E10" s="13" t="inlineStr">
        <is>
          <t>Açores</t>
        </is>
      </c>
      <c r="F10" s="13" t="inlineStr">
        <is>
          <t>Normal</t>
        </is>
      </c>
      <c r="G10" s="14">
        <f>IF(OR($A10="",$E10="",$F10=""),"",IFERROR(IF(INDEX('Parâmetros'!$B$7:$D$9,MATCH($E10,'Parâmetros'!$A$7:$A$9,0),MATCH($F10,'Parâmetros'!$B$6:$D$6,0))="","",INDEX('Parâmetros'!$B$7:$D$9,MATCH($E10,'Parâmetros'!$A$7:$A$9,0),MATCH($F10,'Parâmetros'!$B$6:$D$6,0))),""))</f>
        <v/>
      </c>
      <c r="H10" s="15" t="n">
        <v>275</v>
      </c>
      <c r="I10" s="16">
        <f>IF(OR($H10="",$G10=""),"",IFERROR(ROUND($H10*$G10,2),""))</f>
        <v/>
      </c>
      <c r="J10" s="16">
        <f>IF(OR($H10="",$I10=""),"",IFERROR(ROUND($H10+$I10,2),""))</f>
        <v/>
      </c>
      <c r="K10" s="17" t="n">
        <v>2</v>
      </c>
      <c r="L10" s="16">
        <f>IF(OR($H10="",$K10=""),"",IFERROR(ROUND($H10*$K10,2),""))</f>
        <v/>
      </c>
      <c r="M10" s="16">
        <f>IF(OR($L10="",$G10=""),"",IFERROR(ROUND($L10*$G10,2),""))</f>
        <v/>
      </c>
      <c r="N10" s="16">
        <f>IF(OR($L10="",$M10=""),"",IFERROR(ROUND($L10+$M10,2),""))</f>
        <v/>
      </c>
      <c r="O10" s="13" t="inlineStr">
        <is>
          <t>Ativo</t>
        </is>
      </c>
      <c r="P10" s="18" t="inlineStr">
        <is>
          <t>Exemplo ilustrativo; confirmar enquadramento de IVA.</t>
        </is>
      </c>
      <c r="Q10" s="19">
        <f>IF($A10="","",IF(COUNTIF($A$7:$A$106,$A10)&gt;1,"Código repetido",IF($B10="","Falta designação",IF($E10="","Falta região",IF($F10="","Falta escalão",IF($H10="","Falta preço líquido",IF($H10&lt;0,"Preço inválido",IF($K10="","Falta quantidade",IF($K10&lt;=0,"Quantidade inválida",IF($O10="","Falta estado",IF($G10="","Taxa não configurada","OK")))))))))))</f>
        <v/>
      </c>
    </row>
    <row r="11" ht="32" customHeight="1">
      <c r="A11" s="13" t="inlineStr">
        <is>
          <t>SRV-005</t>
        </is>
      </c>
      <c r="B11" s="13" t="inlineStr">
        <is>
          <t>Manutenção de sítio web</t>
        </is>
      </c>
      <c r="C11" s="13" t="inlineStr">
        <is>
          <t>Tecnologia e digital</t>
        </is>
      </c>
      <c r="D11" s="13" t="inlineStr">
        <is>
          <t>Serviço</t>
        </is>
      </c>
      <c r="E11" s="13" t="inlineStr">
        <is>
          <t>Açores</t>
        </is>
      </c>
      <c r="F11" s="13" t="inlineStr">
        <is>
          <t>Normal</t>
        </is>
      </c>
      <c r="G11" s="14">
        <f>IF(OR($A11="",$E11="",$F11=""),"",IFERROR(IF(INDEX('Parâmetros'!$B$7:$D$9,MATCH($E11,'Parâmetros'!$A$7:$A$9,0),MATCH($F11,'Parâmetros'!$B$6:$D$6,0))="","",INDEX('Parâmetros'!$B$7:$D$9,MATCH($E11,'Parâmetros'!$A$7:$A$9,0),MATCH($F11,'Parâmetros'!$B$6:$D$6,0))),""))</f>
        <v/>
      </c>
      <c r="H11" s="15" t="n">
        <v>65</v>
      </c>
      <c r="I11" s="16">
        <f>IF(OR($H11="",$G11=""),"",IFERROR(ROUND($H11*$G11,2),""))</f>
        <v/>
      </c>
      <c r="J11" s="16">
        <f>IF(OR($H11="",$I11=""),"",IFERROR(ROUND($H11+$I11,2),""))</f>
        <v/>
      </c>
      <c r="K11" s="17" t="n">
        <v>3</v>
      </c>
      <c r="L11" s="16">
        <f>IF(OR($H11="",$K11=""),"",IFERROR(ROUND($H11*$K11,2),""))</f>
        <v/>
      </c>
      <c r="M11" s="16">
        <f>IF(OR($L11="",$G11=""),"",IFERROR(ROUND($L11*$G11,2),""))</f>
        <v/>
      </c>
      <c r="N11" s="16">
        <f>IF(OR($L11="",$M11=""),"",IFERROR(ROUND($L11+$M11,2),""))</f>
        <v/>
      </c>
      <c r="O11" s="13" t="inlineStr">
        <is>
          <t>Ativo</t>
        </is>
      </c>
      <c r="P11" s="18" t="inlineStr">
        <is>
          <t>Exemplo ilustrativo; confirmar enquadramento de IVA.</t>
        </is>
      </c>
      <c r="Q11" s="19">
        <f>IF($A11="","",IF(COUNTIF($A$7:$A$106,$A11)&gt;1,"Código repetido",IF($B11="","Falta designação",IF($E11="","Falta região",IF($F11="","Falta escalão",IF($H11="","Falta preço líquido",IF($H11&lt;0,"Preço inválido",IF($K11="","Falta quantidade",IF($K11&lt;=0,"Quantidade inválida",IF($O11="","Falta estado",IF($G11="","Taxa não configurada","OK")))))))))))</f>
        <v/>
      </c>
    </row>
    <row r="12" ht="32" customHeight="1">
      <c r="A12" s="13" t="inlineStr">
        <is>
          <t>SRV-006</t>
        </is>
      </c>
      <c r="B12" s="13" t="inlineStr">
        <is>
          <t>Digitalização documental</t>
        </is>
      </c>
      <c r="C12" s="13" t="inlineStr">
        <is>
          <t>Administração</t>
        </is>
      </c>
      <c r="D12" s="13" t="inlineStr">
        <is>
          <t>Unidade</t>
        </is>
      </c>
      <c r="E12" s="13" t="inlineStr">
        <is>
          <t>Açores</t>
        </is>
      </c>
      <c r="F12" s="13" t="inlineStr">
        <is>
          <t>Normal</t>
        </is>
      </c>
      <c r="G12" s="14">
        <f>IF(OR($A12="",$E12="",$F12=""),"",IFERROR(IF(INDEX('Parâmetros'!$B$7:$D$9,MATCH($E12,'Parâmetros'!$A$7:$A$9,0),MATCH($F12,'Parâmetros'!$B$6:$D$6,0))="","",INDEX('Parâmetros'!$B$7:$D$9,MATCH($E12,'Parâmetros'!$A$7:$A$9,0),MATCH($F12,'Parâmetros'!$B$6:$D$6,0))),""))</f>
        <v/>
      </c>
      <c r="H12" s="15" t="n">
        <v>0.18</v>
      </c>
      <c r="I12" s="16">
        <f>IF(OR($H12="",$G12=""),"",IFERROR(ROUND($H12*$G12,2),""))</f>
        <v/>
      </c>
      <c r="J12" s="16">
        <f>IF(OR($H12="",$I12=""),"",IFERROR(ROUND($H12+$I12,2),""))</f>
        <v/>
      </c>
      <c r="K12" s="17" t="n">
        <v>500</v>
      </c>
      <c r="L12" s="16">
        <f>IF(OR($H12="",$K12=""),"",IFERROR(ROUND($H12*$K12,2),""))</f>
        <v/>
      </c>
      <c r="M12" s="16">
        <f>IF(OR($L12="",$G12=""),"",IFERROR(ROUND($L12*$G12,2),""))</f>
        <v/>
      </c>
      <c r="N12" s="16">
        <f>IF(OR($L12="",$M12=""),"",IFERROR(ROUND($L12+$M12,2),""))</f>
        <v/>
      </c>
      <c r="O12" s="13" t="inlineStr">
        <is>
          <t>Ativo</t>
        </is>
      </c>
      <c r="P12" s="18" t="inlineStr">
        <is>
          <t>Exemplo ilustrativo; confirmar enquadramento de IVA.</t>
        </is>
      </c>
      <c r="Q12" s="19">
        <f>IF($A12="","",IF(COUNTIF($A$7:$A$106,$A12)&gt;1,"Código repetido",IF($B12="","Falta designação",IF($E12="","Falta região",IF($F12="","Falta escalão",IF($H12="","Falta preço líquido",IF($H12&lt;0,"Preço inválido",IF($K12="","Falta quantidade",IF($K12&lt;=0,"Quantidade inválida",IF($O12="","Falta estado",IF($G12="","Taxa não configurada","OK")))))))))))</f>
        <v/>
      </c>
    </row>
    <row r="13" ht="32" customHeight="1">
      <c r="A13" s="13" t="inlineStr">
        <is>
          <t>SRV-007</t>
        </is>
      </c>
      <c r="B13" s="13" t="inlineStr">
        <is>
          <t>Design de folheto institucional</t>
        </is>
      </c>
      <c r="C13" s="13" t="inlineStr">
        <is>
          <t>Comunicação</t>
        </is>
      </c>
      <c r="D13" s="13" t="inlineStr">
        <is>
          <t>Projeto</t>
        </is>
      </c>
      <c r="E13" s="13" t="inlineStr">
        <is>
          <t>Madeira</t>
        </is>
      </c>
      <c r="F13" s="13" t="inlineStr">
        <is>
          <t>Normal</t>
        </is>
      </c>
      <c r="G13" s="14">
        <f>IF(OR($A13="",$E13="",$F13=""),"",IFERROR(IF(INDEX('Parâmetros'!$B$7:$D$9,MATCH($E13,'Parâmetros'!$A$7:$A$9,0),MATCH($F13,'Parâmetros'!$B$6:$D$6,0))="","",INDEX('Parâmetros'!$B$7:$D$9,MATCH($E13,'Parâmetros'!$A$7:$A$9,0),MATCH($F13,'Parâmetros'!$B$6:$D$6,0))),""))</f>
        <v/>
      </c>
      <c r="H13" s="15" t="n">
        <v>120</v>
      </c>
      <c r="I13" s="16">
        <f>IF(OR($H13="",$G13=""),"",IFERROR(ROUND($H13*$G13,2),""))</f>
        <v/>
      </c>
      <c r="J13" s="16">
        <f>IF(OR($H13="",$I13=""),"",IFERROR(ROUND($H13+$I13,2),""))</f>
        <v/>
      </c>
      <c r="K13" s="17" t="n">
        <v>1</v>
      </c>
      <c r="L13" s="16">
        <f>IF(OR($H13="",$K13=""),"",IFERROR(ROUND($H13*$K13,2),""))</f>
        <v/>
      </c>
      <c r="M13" s="16">
        <f>IF(OR($L13="",$G13=""),"",IFERROR(ROUND($L13*$G13,2),""))</f>
        <v/>
      </c>
      <c r="N13" s="16">
        <f>IF(OR($L13="",$M13=""),"",IFERROR(ROUND($L13+$M13,2),""))</f>
        <v/>
      </c>
      <c r="O13" s="13" t="inlineStr">
        <is>
          <t>Ativo</t>
        </is>
      </c>
      <c r="P13" s="18" t="inlineStr">
        <is>
          <t>Exemplo ilustrativo; confirmar enquadramento de IVA.</t>
        </is>
      </c>
      <c r="Q13" s="19">
        <f>IF($A13="","",IF(COUNTIF($A$7:$A$106,$A13)&gt;1,"Código repetido",IF($B13="","Falta designação",IF($E13="","Falta região",IF($F13="","Falta escalão",IF($H13="","Falta preço líquido",IF($H13&lt;0,"Preço inválido",IF($K13="","Falta quantidade",IF($K13&lt;=0,"Quantidade inválida",IF($O13="","Falta estado",IF($G13="","Taxa não configurada","OK")))))))))))</f>
        <v/>
      </c>
    </row>
    <row r="14" ht="32" customHeight="1">
      <c r="A14" s="13" t="inlineStr">
        <is>
          <t>SRV-008</t>
        </is>
      </c>
      <c r="B14" s="13" t="inlineStr">
        <is>
          <t>Apoio administrativo remoto</t>
        </is>
      </c>
      <c r="C14" s="13" t="inlineStr">
        <is>
          <t>Administração</t>
        </is>
      </c>
      <c r="D14" s="13" t="inlineStr">
        <is>
          <t>Hora</t>
        </is>
      </c>
      <c r="E14" s="13" t="inlineStr">
        <is>
          <t>Madeira</t>
        </is>
      </c>
      <c r="F14" s="13" t="inlineStr">
        <is>
          <t>Normal</t>
        </is>
      </c>
      <c r="G14" s="14">
        <f>IF(OR($A14="",$E14="",$F14=""),"",IFERROR(IF(INDEX('Parâmetros'!$B$7:$D$9,MATCH($E14,'Parâmetros'!$A$7:$A$9,0),MATCH($F14,'Parâmetros'!$B$6:$D$6,0))="","",INDEX('Parâmetros'!$B$7:$D$9,MATCH($E14,'Parâmetros'!$A$7:$A$9,0),MATCH($F14,'Parâmetros'!$B$6:$D$6,0))),""))</f>
        <v/>
      </c>
      <c r="H14" s="15" t="n">
        <v>28</v>
      </c>
      <c r="I14" s="16">
        <f>IF(OR($H14="",$G14=""),"",IFERROR(ROUND($H14*$G14,2),""))</f>
        <v/>
      </c>
      <c r="J14" s="16">
        <f>IF(OR($H14="",$I14=""),"",IFERROR(ROUND($H14+$I14,2),""))</f>
        <v/>
      </c>
      <c r="K14" s="17" t="n">
        <v>12</v>
      </c>
      <c r="L14" s="16">
        <f>IF(OR($H14="",$K14=""),"",IFERROR(ROUND($H14*$K14,2),""))</f>
        <v/>
      </c>
      <c r="M14" s="16">
        <f>IF(OR($L14="",$G14=""),"",IFERROR(ROUND($L14*$G14,2),""))</f>
        <v/>
      </c>
      <c r="N14" s="16">
        <f>IF(OR($L14="",$M14=""),"",IFERROR(ROUND($L14+$M14,2),""))</f>
        <v/>
      </c>
      <c r="O14" s="13" t="inlineStr">
        <is>
          <t>Ativo</t>
        </is>
      </c>
      <c r="P14" s="18" t="inlineStr">
        <is>
          <t>Exemplo ilustrativo; confirmar enquadramento de IVA.</t>
        </is>
      </c>
      <c r="Q14" s="19">
        <f>IF($A14="","",IF(COUNTIF($A$7:$A$106,$A14)&gt;1,"Código repetido",IF($B14="","Falta designação",IF($E14="","Falta região",IF($F14="","Falta escalão",IF($H14="","Falta preço líquido",IF($H14&lt;0,"Preço inválido",IF($K14="","Falta quantidade",IF($K14&lt;=0,"Quantidade inválida",IF($O14="","Falta estado",IF($G14="","Taxa não configurada","OK")))))))))))</f>
        <v/>
      </c>
    </row>
    <row r="15" ht="32" customHeight="1">
      <c r="A15" s="13" t="inlineStr">
        <is>
          <t>SRV-009</t>
        </is>
      </c>
      <c r="B15" s="13" t="inlineStr">
        <is>
          <t>Atualização de catálogo de produtos</t>
        </is>
      </c>
      <c r="C15" s="13" t="inlineStr">
        <is>
          <t>Comunicação</t>
        </is>
      </c>
      <c r="D15" s="13" t="inlineStr">
        <is>
          <t>Projeto</t>
        </is>
      </c>
      <c r="E15" s="13" t="inlineStr">
        <is>
          <t>Madeira</t>
        </is>
      </c>
      <c r="F15" s="13" t="inlineStr">
        <is>
          <t>Normal</t>
        </is>
      </c>
      <c r="G15" s="14">
        <f>IF(OR($A15="",$E15="",$F15=""),"",IFERROR(IF(INDEX('Parâmetros'!$B$7:$D$9,MATCH($E15,'Parâmetros'!$A$7:$A$9,0),MATCH($F15,'Parâmetros'!$B$6:$D$6,0))="","",INDEX('Parâmetros'!$B$7:$D$9,MATCH($E15,'Parâmetros'!$A$7:$A$9,0),MATCH($F15,'Parâmetros'!$B$6:$D$6,0))),""))</f>
        <v/>
      </c>
      <c r="H15" s="15" t="n">
        <v>95</v>
      </c>
      <c r="I15" s="16">
        <f>IF(OR($H15="",$G15=""),"",IFERROR(ROUND($H15*$G15,2),""))</f>
        <v/>
      </c>
      <c r="J15" s="16">
        <f>IF(OR($H15="",$I15=""),"",IFERROR(ROUND($H15+$I15,2),""))</f>
        <v/>
      </c>
      <c r="K15" s="17" t="n">
        <v>2</v>
      </c>
      <c r="L15" s="16">
        <f>IF(OR($H15="",$K15=""),"",IFERROR(ROUND($H15*$K15,2),""))</f>
        <v/>
      </c>
      <c r="M15" s="16">
        <f>IF(OR($L15="",$G15=""),"",IFERROR(ROUND($L15*$G15,2),""))</f>
        <v/>
      </c>
      <c r="N15" s="16">
        <f>IF(OR($L15="",$M15=""),"",IFERROR(ROUND($L15+$M15,2),""))</f>
        <v/>
      </c>
      <c r="O15" s="13" t="inlineStr">
        <is>
          <t>Ativo</t>
        </is>
      </c>
      <c r="P15" s="18" t="inlineStr">
        <is>
          <t>Exemplo ilustrativo; confirmar enquadramento de IVA.</t>
        </is>
      </c>
      <c r="Q15" s="19">
        <f>IF($A15="","",IF(COUNTIF($A$7:$A$106,$A15)&gt;1,"Código repetido",IF($B15="","Falta designação",IF($E15="","Falta região",IF($F15="","Falta escalão",IF($H15="","Falta preço líquido",IF($H15&lt;0,"Preço inválido",IF($K15="","Falta quantidade",IF($K15&lt;=0,"Quantidade inválida",IF($O15="","Falta estado",IF($G15="","Taxa não configurada","OK")))))))))))</f>
        <v/>
      </c>
    </row>
    <row r="16" ht="32" customHeight="1">
      <c r="A16" s="13" t="n"/>
      <c r="B16" s="13" t="n"/>
      <c r="C16" s="13" t="n"/>
      <c r="D16" s="13" t="n"/>
      <c r="E16" s="13" t="n"/>
      <c r="F16" s="13" t="n"/>
      <c r="G16" s="14">
        <f>IF(OR($A16="",$E16="",$F16=""),"",IFERROR(IF(INDEX('Parâmetros'!$B$7:$D$9,MATCH($E16,'Parâmetros'!$A$7:$A$9,0),MATCH($F16,'Parâmetros'!$B$6:$D$6,0))="","",INDEX('Parâmetros'!$B$7:$D$9,MATCH($E16,'Parâmetros'!$A$7:$A$9,0),MATCH($F16,'Parâmetros'!$B$6:$D$6,0))),""))</f>
        <v/>
      </c>
      <c r="H16" s="15" t="n"/>
      <c r="I16" s="16">
        <f>IF(OR($H16="",$G16=""),"",IFERROR(ROUND($H16*$G16,2),""))</f>
        <v/>
      </c>
      <c r="J16" s="16">
        <f>IF(OR($H16="",$I16=""),"",IFERROR(ROUND($H16+$I16,2),""))</f>
        <v/>
      </c>
      <c r="K16" s="17" t="n"/>
      <c r="L16" s="16">
        <f>IF(OR($H16="",$K16=""),"",IFERROR(ROUND($H16*$K16,2),""))</f>
        <v/>
      </c>
      <c r="M16" s="16">
        <f>IF(OR($L16="",$G16=""),"",IFERROR(ROUND($L16*$G16,2),""))</f>
        <v/>
      </c>
      <c r="N16" s="16">
        <f>IF(OR($L16="",$M16=""),"",IFERROR(ROUND($L16+$M16,2),""))</f>
        <v/>
      </c>
      <c r="O16" s="13" t="n"/>
      <c r="P16" s="18" t="n"/>
      <c r="Q16" s="19">
        <f>IF($A16="","",IF(COUNTIF($A$7:$A$106,$A16)&gt;1,"Código repetido",IF($B16="","Falta designação",IF($E16="","Falta região",IF($F16="","Falta escalão",IF($H16="","Falta preço líquido",IF($H16&lt;0,"Preço inválido",IF($K16="","Falta quantidade",IF($K16&lt;=0,"Quantidade inválida",IF($O16="","Falta estado",IF($G16="","Taxa não configurada","OK")))))))))))</f>
        <v/>
      </c>
    </row>
    <row r="17" ht="32" customHeight="1">
      <c r="A17" s="13" t="n"/>
      <c r="B17" s="13" t="n"/>
      <c r="C17" s="13" t="n"/>
      <c r="D17" s="13" t="n"/>
      <c r="E17" s="13" t="n"/>
      <c r="F17" s="13" t="n"/>
      <c r="G17" s="14">
        <f>IF(OR($A17="",$E17="",$F17=""),"",IFERROR(IF(INDEX('Parâmetros'!$B$7:$D$9,MATCH($E17,'Parâmetros'!$A$7:$A$9,0),MATCH($F17,'Parâmetros'!$B$6:$D$6,0))="","",INDEX('Parâmetros'!$B$7:$D$9,MATCH($E17,'Parâmetros'!$A$7:$A$9,0),MATCH($F17,'Parâmetros'!$B$6:$D$6,0))),""))</f>
        <v/>
      </c>
      <c r="H17" s="15" t="n"/>
      <c r="I17" s="16">
        <f>IF(OR($H17="",$G17=""),"",IFERROR(ROUND($H17*$G17,2),""))</f>
        <v/>
      </c>
      <c r="J17" s="16">
        <f>IF(OR($H17="",$I17=""),"",IFERROR(ROUND($H17+$I17,2),""))</f>
        <v/>
      </c>
      <c r="K17" s="17" t="n"/>
      <c r="L17" s="16">
        <f>IF(OR($H17="",$K17=""),"",IFERROR(ROUND($H17*$K17,2),""))</f>
        <v/>
      </c>
      <c r="M17" s="16">
        <f>IF(OR($L17="",$G17=""),"",IFERROR(ROUND($L17*$G17,2),""))</f>
        <v/>
      </c>
      <c r="N17" s="16">
        <f>IF(OR($L17="",$M17=""),"",IFERROR(ROUND($L17+$M17,2),""))</f>
        <v/>
      </c>
      <c r="O17" s="13" t="n"/>
      <c r="P17" s="18" t="n"/>
      <c r="Q17" s="19">
        <f>IF($A17="","",IF(COUNTIF($A$7:$A$106,$A17)&gt;1,"Código repetido",IF($B17="","Falta designação",IF($E17="","Falta região",IF($F17="","Falta escalão",IF($H17="","Falta preço líquido",IF($H17&lt;0,"Preço inválido",IF($K17="","Falta quantidade",IF($K17&lt;=0,"Quantidade inválida",IF($O17="","Falta estado",IF($G17="","Taxa não configurada","OK")))))))))))</f>
        <v/>
      </c>
    </row>
    <row r="18" ht="32" customHeight="1">
      <c r="A18" s="13" t="n"/>
      <c r="B18" s="13" t="n"/>
      <c r="C18" s="13" t="n"/>
      <c r="D18" s="13" t="n"/>
      <c r="E18" s="13" t="n"/>
      <c r="F18" s="13" t="n"/>
      <c r="G18" s="14">
        <f>IF(OR($A18="",$E18="",$F18=""),"",IFERROR(IF(INDEX('Parâmetros'!$B$7:$D$9,MATCH($E18,'Parâmetros'!$A$7:$A$9,0),MATCH($F18,'Parâmetros'!$B$6:$D$6,0))="","",INDEX('Parâmetros'!$B$7:$D$9,MATCH($E18,'Parâmetros'!$A$7:$A$9,0),MATCH($F18,'Parâmetros'!$B$6:$D$6,0))),""))</f>
        <v/>
      </c>
      <c r="H18" s="15" t="n"/>
      <c r="I18" s="16">
        <f>IF(OR($H18="",$G18=""),"",IFERROR(ROUND($H18*$G18,2),""))</f>
        <v/>
      </c>
      <c r="J18" s="16">
        <f>IF(OR($H18="",$I18=""),"",IFERROR(ROUND($H18+$I18,2),""))</f>
        <v/>
      </c>
      <c r="K18" s="17" t="n"/>
      <c r="L18" s="16">
        <f>IF(OR($H18="",$K18=""),"",IFERROR(ROUND($H18*$K18,2),""))</f>
        <v/>
      </c>
      <c r="M18" s="16">
        <f>IF(OR($L18="",$G18=""),"",IFERROR(ROUND($L18*$G18,2),""))</f>
        <v/>
      </c>
      <c r="N18" s="16">
        <f>IF(OR($L18="",$M18=""),"",IFERROR(ROUND($L18+$M18,2),""))</f>
        <v/>
      </c>
      <c r="O18" s="13" t="n"/>
      <c r="P18" s="18" t="n"/>
      <c r="Q18" s="19">
        <f>IF($A18="","",IF(COUNTIF($A$7:$A$106,$A18)&gt;1,"Código repetido",IF($B18="","Falta designação",IF($E18="","Falta região",IF($F18="","Falta escalão",IF($H18="","Falta preço líquido",IF($H18&lt;0,"Preço inválido",IF($K18="","Falta quantidade",IF($K18&lt;=0,"Quantidade inválida",IF($O18="","Falta estado",IF($G18="","Taxa não configurada","OK")))))))))))</f>
        <v/>
      </c>
    </row>
    <row r="19" ht="32" customHeight="1">
      <c r="A19" s="13" t="n"/>
      <c r="B19" s="13" t="n"/>
      <c r="C19" s="13" t="n"/>
      <c r="D19" s="13" t="n"/>
      <c r="E19" s="13" t="n"/>
      <c r="F19" s="13" t="n"/>
      <c r="G19" s="14">
        <f>IF(OR($A19="",$E19="",$F19=""),"",IFERROR(IF(INDEX('Parâmetros'!$B$7:$D$9,MATCH($E19,'Parâmetros'!$A$7:$A$9,0),MATCH($F19,'Parâmetros'!$B$6:$D$6,0))="","",INDEX('Parâmetros'!$B$7:$D$9,MATCH($E19,'Parâmetros'!$A$7:$A$9,0),MATCH($F19,'Parâmetros'!$B$6:$D$6,0))),""))</f>
        <v/>
      </c>
      <c r="H19" s="15" t="n"/>
      <c r="I19" s="16">
        <f>IF(OR($H19="",$G19=""),"",IFERROR(ROUND($H19*$G19,2),""))</f>
        <v/>
      </c>
      <c r="J19" s="16">
        <f>IF(OR($H19="",$I19=""),"",IFERROR(ROUND($H19+$I19,2),""))</f>
        <v/>
      </c>
      <c r="K19" s="17" t="n"/>
      <c r="L19" s="16">
        <f>IF(OR($H19="",$K19=""),"",IFERROR(ROUND($H19*$K19,2),""))</f>
        <v/>
      </c>
      <c r="M19" s="16">
        <f>IF(OR($L19="",$G19=""),"",IFERROR(ROUND($L19*$G19,2),""))</f>
        <v/>
      </c>
      <c r="N19" s="16">
        <f>IF(OR($L19="",$M19=""),"",IFERROR(ROUND($L19+$M19,2),""))</f>
        <v/>
      </c>
      <c r="O19" s="13" t="n"/>
      <c r="P19" s="18" t="n"/>
      <c r="Q19" s="19">
        <f>IF($A19="","",IF(COUNTIF($A$7:$A$106,$A19)&gt;1,"Código repetido",IF($B19="","Falta designação",IF($E19="","Falta região",IF($F19="","Falta escalão",IF($H19="","Falta preço líquido",IF($H19&lt;0,"Preço inválido",IF($K19="","Falta quantidade",IF($K19&lt;=0,"Quantidade inválida",IF($O19="","Falta estado",IF($G19="","Taxa não configurada","OK")))))))))))</f>
        <v/>
      </c>
    </row>
    <row r="20" ht="32" customHeight="1">
      <c r="A20" s="13" t="n"/>
      <c r="B20" s="13" t="n"/>
      <c r="C20" s="13" t="n"/>
      <c r="D20" s="13" t="n"/>
      <c r="E20" s="13" t="n"/>
      <c r="F20" s="13" t="n"/>
      <c r="G20" s="14">
        <f>IF(OR($A20="",$E20="",$F20=""),"",IFERROR(IF(INDEX('Parâmetros'!$B$7:$D$9,MATCH($E20,'Parâmetros'!$A$7:$A$9,0),MATCH($F20,'Parâmetros'!$B$6:$D$6,0))="","",INDEX('Parâmetros'!$B$7:$D$9,MATCH($E20,'Parâmetros'!$A$7:$A$9,0),MATCH($F20,'Parâmetros'!$B$6:$D$6,0))),""))</f>
        <v/>
      </c>
      <c r="H20" s="15" t="n"/>
      <c r="I20" s="16">
        <f>IF(OR($H20="",$G20=""),"",IFERROR(ROUND($H20*$G20,2),""))</f>
        <v/>
      </c>
      <c r="J20" s="16">
        <f>IF(OR($H20="",$I20=""),"",IFERROR(ROUND($H20+$I20,2),""))</f>
        <v/>
      </c>
      <c r="K20" s="17" t="n"/>
      <c r="L20" s="16">
        <f>IF(OR($H20="",$K20=""),"",IFERROR(ROUND($H20*$K20,2),""))</f>
        <v/>
      </c>
      <c r="M20" s="16">
        <f>IF(OR($L20="",$G20=""),"",IFERROR(ROUND($L20*$G20,2),""))</f>
        <v/>
      </c>
      <c r="N20" s="16">
        <f>IF(OR($L20="",$M20=""),"",IFERROR(ROUND($L20+$M20,2),""))</f>
        <v/>
      </c>
      <c r="O20" s="13" t="n"/>
      <c r="P20" s="18" t="n"/>
      <c r="Q20" s="19">
        <f>IF($A20="","",IF(COUNTIF($A$7:$A$106,$A20)&gt;1,"Código repetido",IF($B20="","Falta designação",IF($E20="","Falta região",IF($F20="","Falta escalão",IF($H20="","Falta preço líquido",IF($H20&lt;0,"Preço inválido",IF($K20="","Falta quantidade",IF($K20&lt;=0,"Quantidade inválida",IF($O20="","Falta estado",IF($G20="","Taxa não configurada","OK")))))))))))</f>
        <v/>
      </c>
    </row>
    <row r="21" ht="32" customHeight="1">
      <c r="A21" s="13" t="n"/>
      <c r="B21" s="13" t="n"/>
      <c r="C21" s="13" t="n"/>
      <c r="D21" s="13" t="n"/>
      <c r="E21" s="13" t="n"/>
      <c r="F21" s="13" t="n"/>
      <c r="G21" s="14">
        <f>IF(OR($A21="",$E21="",$F21=""),"",IFERROR(IF(INDEX('Parâmetros'!$B$7:$D$9,MATCH($E21,'Parâmetros'!$A$7:$A$9,0),MATCH($F21,'Parâmetros'!$B$6:$D$6,0))="","",INDEX('Parâmetros'!$B$7:$D$9,MATCH($E21,'Parâmetros'!$A$7:$A$9,0),MATCH($F21,'Parâmetros'!$B$6:$D$6,0))),""))</f>
        <v/>
      </c>
      <c r="H21" s="15" t="n"/>
      <c r="I21" s="16">
        <f>IF(OR($H21="",$G21=""),"",IFERROR(ROUND($H21*$G21,2),""))</f>
        <v/>
      </c>
      <c r="J21" s="16">
        <f>IF(OR($H21="",$I21=""),"",IFERROR(ROUND($H21+$I21,2),""))</f>
        <v/>
      </c>
      <c r="K21" s="17" t="n"/>
      <c r="L21" s="16">
        <f>IF(OR($H21="",$K21=""),"",IFERROR(ROUND($H21*$K21,2),""))</f>
        <v/>
      </c>
      <c r="M21" s="16">
        <f>IF(OR($L21="",$G21=""),"",IFERROR(ROUND($L21*$G21,2),""))</f>
        <v/>
      </c>
      <c r="N21" s="16">
        <f>IF(OR($L21="",$M21=""),"",IFERROR(ROUND($L21+$M21,2),""))</f>
        <v/>
      </c>
      <c r="O21" s="13" t="n"/>
      <c r="P21" s="18" t="n"/>
      <c r="Q21" s="19">
        <f>IF($A21="","",IF(COUNTIF($A$7:$A$106,$A21)&gt;1,"Código repetido",IF($B21="","Falta designação",IF($E21="","Falta região",IF($F21="","Falta escalão",IF($H21="","Falta preço líquido",IF($H21&lt;0,"Preço inválido",IF($K21="","Falta quantidade",IF($K21&lt;=0,"Quantidade inválida",IF($O21="","Falta estado",IF($G21="","Taxa não configurada","OK")))))))))))</f>
        <v/>
      </c>
    </row>
    <row r="22" ht="32" customHeight="1">
      <c r="A22" s="13" t="n"/>
      <c r="B22" s="13" t="n"/>
      <c r="C22" s="13" t="n"/>
      <c r="D22" s="13" t="n"/>
      <c r="E22" s="13" t="n"/>
      <c r="F22" s="13" t="n"/>
      <c r="G22" s="14">
        <f>IF(OR($A22="",$E22="",$F22=""),"",IFERROR(IF(INDEX('Parâmetros'!$B$7:$D$9,MATCH($E22,'Parâmetros'!$A$7:$A$9,0),MATCH($F22,'Parâmetros'!$B$6:$D$6,0))="","",INDEX('Parâmetros'!$B$7:$D$9,MATCH($E22,'Parâmetros'!$A$7:$A$9,0),MATCH($F22,'Parâmetros'!$B$6:$D$6,0))),""))</f>
        <v/>
      </c>
      <c r="H22" s="15" t="n"/>
      <c r="I22" s="16">
        <f>IF(OR($H22="",$G22=""),"",IFERROR(ROUND($H22*$G22,2),""))</f>
        <v/>
      </c>
      <c r="J22" s="16">
        <f>IF(OR($H22="",$I22=""),"",IFERROR(ROUND($H22+$I22,2),""))</f>
        <v/>
      </c>
      <c r="K22" s="17" t="n"/>
      <c r="L22" s="16">
        <f>IF(OR($H22="",$K22=""),"",IFERROR(ROUND($H22*$K22,2),""))</f>
        <v/>
      </c>
      <c r="M22" s="16">
        <f>IF(OR($L22="",$G22=""),"",IFERROR(ROUND($L22*$G22,2),""))</f>
        <v/>
      </c>
      <c r="N22" s="16">
        <f>IF(OR($L22="",$M22=""),"",IFERROR(ROUND($L22+$M22,2),""))</f>
        <v/>
      </c>
      <c r="O22" s="13" t="n"/>
      <c r="P22" s="18" t="n"/>
      <c r="Q22" s="19">
        <f>IF($A22="","",IF(COUNTIF($A$7:$A$106,$A22)&gt;1,"Código repetido",IF($B22="","Falta designação",IF($E22="","Falta região",IF($F22="","Falta escalão",IF($H22="","Falta preço líquido",IF($H22&lt;0,"Preço inválido",IF($K22="","Falta quantidade",IF($K22&lt;=0,"Quantidade inválida",IF($O22="","Falta estado",IF($G22="","Taxa não configurada","OK")))))))))))</f>
        <v/>
      </c>
    </row>
    <row r="23" ht="32" customHeight="1">
      <c r="A23" s="13" t="n"/>
      <c r="B23" s="13" t="n"/>
      <c r="C23" s="13" t="n"/>
      <c r="D23" s="13" t="n"/>
      <c r="E23" s="13" t="n"/>
      <c r="F23" s="13" t="n"/>
      <c r="G23" s="14">
        <f>IF(OR($A23="",$E23="",$F23=""),"",IFERROR(IF(INDEX('Parâmetros'!$B$7:$D$9,MATCH($E23,'Parâmetros'!$A$7:$A$9,0),MATCH($F23,'Parâmetros'!$B$6:$D$6,0))="","",INDEX('Parâmetros'!$B$7:$D$9,MATCH($E23,'Parâmetros'!$A$7:$A$9,0),MATCH($F23,'Parâmetros'!$B$6:$D$6,0))),""))</f>
        <v/>
      </c>
      <c r="H23" s="15" t="n"/>
      <c r="I23" s="16">
        <f>IF(OR($H23="",$G23=""),"",IFERROR(ROUND($H23*$G23,2),""))</f>
        <v/>
      </c>
      <c r="J23" s="16">
        <f>IF(OR($H23="",$I23=""),"",IFERROR(ROUND($H23+$I23,2),""))</f>
        <v/>
      </c>
      <c r="K23" s="17" t="n"/>
      <c r="L23" s="16">
        <f>IF(OR($H23="",$K23=""),"",IFERROR(ROUND($H23*$K23,2),""))</f>
        <v/>
      </c>
      <c r="M23" s="16">
        <f>IF(OR($L23="",$G23=""),"",IFERROR(ROUND($L23*$G23,2),""))</f>
        <v/>
      </c>
      <c r="N23" s="16">
        <f>IF(OR($L23="",$M23=""),"",IFERROR(ROUND($L23+$M23,2),""))</f>
        <v/>
      </c>
      <c r="O23" s="13" t="n"/>
      <c r="P23" s="18" t="n"/>
      <c r="Q23" s="19">
        <f>IF($A23="","",IF(COUNTIF($A$7:$A$106,$A23)&gt;1,"Código repetido",IF($B23="","Falta designação",IF($E23="","Falta região",IF($F23="","Falta escalão",IF($H23="","Falta preço líquido",IF($H23&lt;0,"Preço inválido",IF($K23="","Falta quantidade",IF($K23&lt;=0,"Quantidade inválida",IF($O23="","Falta estado",IF($G23="","Taxa não configurada","OK")))))))))))</f>
        <v/>
      </c>
    </row>
    <row r="24" ht="32" customHeight="1">
      <c r="A24" s="13" t="n"/>
      <c r="B24" s="13" t="n"/>
      <c r="C24" s="13" t="n"/>
      <c r="D24" s="13" t="n"/>
      <c r="E24" s="13" t="n"/>
      <c r="F24" s="13" t="n"/>
      <c r="G24" s="14">
        <f>IF(OR($A24="",$E24="",$F24=""),"",IFERROR(IF(INDEX('Parâmetros'!$B$7:$D$9,MATCH($E24,'Parâmetros'!$A$7:$A$9,0),MATCH($F24,'Parâmetros'!$B$6:$D$6,0))="","",INDEX('Parâmetros'!$B$7:$D$9,MATCH($E24,'Parâmetros'!$A$7:$A$9,0),MATCH($F24,'Parâmetros'!$B$6:$D$6,0))),""))</f>
        <v/>
      </c>
      <c r="H24" s="15" t="n"/>
      <c r="I24" s="16">
        <f>IF(OR($H24="",$G24=""),"",IFERROR(ROUND($H24*$G24,2),""))</f>
        <v/>
      </c>
      <c r="J24" s="16">
        <f>IF(OR($H24="",$I24=""),"",IFERROR(ROUND($H24+$I24,2),""))</f>
        <v/>
      </c>
      <c r="K24" s="17" t="n"/>
      <c r="L24" s="16">
        <f>IF(OR($H24="",$K24=""),"",IFERROR(ROUND($H24*$K24,2),""))</f>
        <v/>
      </c>
      <c r="M24" s="16">
        <f>IF(OR($L24="",$G24=""),"",IFERROR(ROUND($L24*$G24,2),""))</f>
        <v/>
      </c>
      <c r="N24" s="16">
        <f>IF(OR($L24="",$M24=""),"",IFERROR(ROUND($L24+$M24,2),""))</f>
        <v/>
      </c>
      <c r="O24" s="13" t="n"/>
      <c r="P24" s="18" t="n"/>
      <c r="Q24" s="19">
        <f>IF($A24="","",IF(COUNTIF($A$7:$A$106,$A24)&gt;1,"Código repetido",IF($B24="","Falta designação",IF($E24="","Falta região",IF($F24="","Falta escalão",IF($H24="","Falta preço líquido",IF($H24&lt;0,"Preço inválido",IF($K24="","Falta quantidade",IF($K24&lt;=0,"Quantidade inválida",IF($O24="","Falta estado",IF($G24="","Taxa não configurada","OK")))))))))))</f>
        <v/>
      </c>
    </row>
    <row r="25" ht="32" customHeight="1">
      <c r="A25" s="13" t="n"/>
      <c r="B25" s="13" t="n"/>
      <c r="C25" s="13" t="n"/>
      <c r="D25" s="13" t="n"/>
      <c r="E25" s="13" t="n"/>
      <c r="F25" s="13" t="n"/>
      <c r="G25" s="14">
        <f>IF(OR($A25="",$E25="",$F25=""),"",IFERROR(IF(INDEX('Parâmetros'!$B$7:$D$9,MATCH($E25,'Parâmetros'!$A$7:$A$9,0),MATCH($F25,'Parâmetros'!$B$6:$D$6,0))="","",INDEX('Parâmetros'!$B$7:$D$9,MATCH($E25,'Parâmetros'!$A$7:$A$9,0),MATCH($F25,'Parâmetros'!$B$6:$D$6,0))),""))</f>
        <v/>
      </c>
      <c r="H25" s="15" t="n"/>
      <c r="I25" s="16">
        <f>IF(OR($H25="",$G25=""),"",IFERROR(ROUND($H25*$G25,2),""))</f>
        <v/>
      </c>
      <c r="J25" s="16">
        <f>IF(OR($H25="",$I25=""),"",IFERROR(ROUND($H25+$I25,2),""))</f>
        <v/>
      </c>
      <c r="K25" s="17" t="n"/>
      <c r="L25" s="16">
        <f>IF(OR($H25="",$K25=""),"",IFERROR(ROUND($H25*$K25,2),""))</f>
        <v/>
      </c>
      <c r="M25" s="16">
        <f>IF(OR($L25="",$G25=""),"",IFERROR(ROUND($L25*$G25,2),""))</f>
        <v/>
      </c>
      <c r="N25" s="16">
        <f>IF(OR($L25="",$M25=""),"",IFERROR(ROUND($L25+$M25,2),""))</f>
        <v/>
      </c>
      <c r="O25" s="13" t="n"/>
      <c r="P25" s="18" t="n"/>
      <c r="Q25" s="19">
        <f>IF($A25="","",IF(COUNTIF($A$7:$A$106,$A25)&gt;1,"Código repetido",IF($B25="","Falta designação",IF($E25="","Falta região",IF($F25="","Falta escalão",IF($H25="","Falta preço líquido",IF($H25&lt;0,"Preço inválido",IF($K25="","Falta quantidade",IF($K25&lt;=0,"Quantidade inválida",IF($O25="","Falta estado",IF($G25="","Taxa não configurada","OK")))))))))))</f>
        <v/>
      </c>
    </row>
    <row r="26" ht="32" customHeight="1">
      <c r="A26" s="13" t="n"/>
      <c r="B26" s="13" t="n"/>
      <c r="C26" s="13" t="n"/>
      <c r="D26" s="13" t="n"/>
      <c r="E26" s="13" t="n"/>
      <c r="F26" s="13" t="n"/>
      <c r="G26" s="14">
        <f>IF(OR($A26="",$E26="",$F26=""),"",IFERROR(IF(INDEX('Parâmetros'!$B$7:$D$9,MATCH($E26,'Parâmetros'!$A$7:$A$9,0),MATCH($F26,'Parâmetros'!$B$6:$D$6,0))="","",INDEX('Parâmetros'!$B$7:$D$9,MATCH($E26,'Parâmetros'!$A$7:$A$9,0),MATCH($F26,'Parâmetros'!$B$6:$D$6,0))),""))</f>
        <v/>
      </c>
      <c r="H26" s="15" t="n"/>
      <c r="I26" s="16">
        <f>IF(OR($H26="",$G26=""),"",IFERROR(ROUND($H26*$G26,2),""))</f>
        <v/>
      </c>
      <c r="J26" s="16">
        <f>IF(OR($H26="",$I26=""),"",IFERROR(ROUND($H26+$I26,2),""))</f>
        <v/>
      </c>
      <c r="K26" s="17" t="n"/>
      <c r="L26" s="16">
        <f>IF(OR($H26="",$K26=""),"",IFERROR(ROUND($H26*$K26,2),""))</f>
        <v/>
      </c>
      <c r="M26" s="16">
        <f>IF(OR($L26="",$G26=""),"",IFERROR(ROUND($L26*$G26,2),""))</f>
        <v/>
      </c>
      <c r="N26" s="16">
        <f>IF(OR($L26="",$M26=""),"",IFERROR(ROUND($L26+$M26,2),""))</f>
        <v/>
      </c>
      <c r="O26" s="13" t="n"/>
      <c r="P26" s="18" t="n"/>
      <c r="Q26" s="19">
        <f>IF($A26="","",IF(COUNTIF($A$7:$A$106,$A26)&gt;1,"Código repetido",IF($B26="","Falta designação",IF($E26="","Falta região",IF($F26="","Falta escalão",IF($H26="","Falta preço líquido",IF($H26&lt;0,"Preço inválido",IF($K26="","Falta quantidade",IF($K26&lt;=0,"Quantidade inválida",IF($O26="","Falta estado",IF($G26="","Taxa não configurada","OK")))))))))))</f>
        <v/>
      </c>
    </row>
    <row r="27" ht="32" customHeight="1">
      <c r="A27" s="13" t="n"/>
      <c r="B27" s="13" t="n"/>
      <c r="C27" s="13" t="n"/>
      <c r="D27" s="13" t="n"/>
      <c r="E27" s="13" t="n"/>
      <c r="F27" s="13" t="n"/>
      <c r="G27" s="14">
        <f>IF(OR($A27="",$E27="",$F27=""),"",IFERROR(IF(INDEX('Parâmetros'!$B$7:$D$9,MATCH($E27,'Parâmetros'!$A$7:$A$9,0),MATCH($F27,'Parâmetros'!$B$6:$D$6,0))="","",INDEX('Parâmetros'!$B$7:$D$9,MATCH($E27,'Parâmetros'!$A$7:$A$9,0),MATCH($F27,'Parâmetros'!$B$6:$D$6,0))),""))</f>
        <v/>
      </c>
      <c r="H27" s="15" t="n"/>
      <c r="I27" s="16">
        <f>IF(OR($H27="",$G27=""),"",IFERROR(ROUND($H27*$G27,2),""))</f>
        <v/>
      </c>
      <c r="J27" s="16">
        <f>IF(OR($H27="",$I27=""),"",IFERROR(ROUND($H27+$I27,2),""))</f>
        <v/>
      </c>
      <c r="K27" s="17" t="n"/>
      <c r="L27" s="16">
        <f>IF(OR($H27="",$K27=""),"",IFERROR(ROUND($H27*$K27,2),""))</f>
        <v/>
      </c>
      <c r="M27" s="16">
        <f>IF(OR($L27="",$G27=""),"",IFERROR(ROUND($L27*$G27,2),""))</f>
        <v/>
      </c>
      <c r="N27" s="16">
        <f>IF(OR($L27="",$M27=""),"",IFERROR(ROUND($L27+$M27,2),""))</f>
        <v/>
      </c>
      <c r="O27" s="13" t="n"/>
      <c r="P27" s="18" t="n"/>
      <c r="Q27" s="19">
        <f>IF($A27="","",IF(COUNTIF($A$7:$A$106,$A27)&gt;1,"Código repetido",IF($B27="","Falta designação",IF($E27="","Falta região",IF($F27="","Falta escalão",IF($H27="","Falta preço líquido",IF($H27&lt;0,"Preço inválido",IF($K27="","Falta quantidade",IF($K27&lt;=0,"Quantidade inválida",IF($O27="","Falta estado",IF($G27="","Taxa não configurada","OK")))))))))))</f>
        <v/>
      </c>
    </row>
    <row r="28" ht="32" customHeight="1">
      <c r="A28" s="13" t="n"/>
      <c r="B28" s="13" t="n"/>
      <c r="C28" s="13" t="n"/>
      <c r="D28" s="13" t="n"/>
      <c r="E28" s="13" t="n"/>
      <c r="F28" s="13" t="n"/>
      <c r="G28" s="14">
        <f>IF(OR($A28="",$E28="",$F28=""),"",IFERROR(IF(INDEX('Parâmetros'!$B$7:$D$9,MATCH($E28,'Parâmetros'!$A$7:$A$9,0),MATCH($F28,'Parâmetros'!$B$6:$D$6,0))="","",INDEX('Parâmetros'!$B$7:$D$9,MATCH($E28,'Parâmetros'!$A$7:$A$9,0),MATCH($F28,'Parâmetros'!$B$6:$D$6,0))),""))</f>
        <v/>
      </c>
      <c r="H28" s="15" t="n"/>
      <c r="I28" s="16">
        <f>IF(OR($H28="",$G28=""),"",IFERROR(ROUND($H28*$G28,2),""))</f>
        <v/>
      </c>
      <c r="J28" s="16">
        <f>IF(OR($H28="",$I28=""),"",IFERROR(ROUND($H28+$I28,2),""))</f>
        <v/>
      </c>
      <c r="K28" s="17" t="n"/>
      <c r="L28" s="16">
        <f>IF(OR($H28="",$K28=""),"",IFERROR(ROUND($H28*$K28,2),""))</f>
        <v/>
      </c>
      <c r="M28" s="16">
        <f>IF(OR($L28="",$G28=""),"",IFERROR(ROUND($L28*$G28,2),""))</f>
        <v/>
      </c>
      <c r="N28" s="16">
        <f>IF(OR($L28="",$M28=""),"",IFERROR(ROUND($L28+$M28,2),""))</f>
        <v/>
      </c>
      <c r="O28" s="13" t="n"/>
      <c r="P28" s="18" t="n"/>
      <c r="Q28" s="19">
        <f>IF($A28="","",IF(COUNTIF($A$7:$A$106,$A28)&gt;1,"Código repetido",IF($B28="","Falta designação",IF($E28="","Falta região",IF($F28="","Falta escalão",IF($H28="","Falta preço líquido",IF($H28&lt;0,"Preço inválido",IF($K28="","Falta quantidade",IF($K28&lt;=0,"Quantidade inválida",IF($O28="","Falta estado",IF($G28="","Taxa não configurada","OK")))))))))))</f>
        <v/>
      </c>
    </row>
    <row r="29" ht="32" customHeight="1">
      <c r="A29" s="13" t="n"/>
      <c r="B29" s="13" t="n"/>
      <c r="C29" s="13" t="n"/>
      <c r="D29" s="13" t="n"/>
      <c r="E29" s="13" t="n"/>
      <c r="F29" s="13" t="n"/>
      <c r="G29" s="14">
        <f>IF(OR($A29="",$E29="",$F29=""),"",IFERROR(IF(INDEX('Parâmetros'!$B$7:$D$9,MATCH($E29,'Parâmetros'!$A$7:$A$9,0),MATCH($F29,'Parâmetros'!$B$6:$D$6,0))="","",INDEX('Parâmetros'!$B$7:$D$9,MATCH($E29,'Parâmetros'!$A$7:$A$9,0),MATCH($F29,'Parâmetros'!$B$6:$D$6,0))),""))</f>
        <v/>
      </c>
      <c r="H29" s="15" t="n"/>
      <c r="I29" s="16">
        <f>IF(OR($H29="",$G29=""),"",IFERROR(ROUND($H29*$G29,2),""))</f>
        <v/>
      </c>
      <c r="J29" s="16">
        <f>IF(OR($H29="",$I29=""),"",IFERROR(ROUND($H29+$I29,2),""))</f>
        <v/>
      </c>
      <c r="K29" s="17" t="n"/>
      <c r="L29" s="16">
        <f>IF(OR($H29="",$K29=""),"",IFERROR(ROUND($H29*$K29,2),""))</f>
        <v/>
      </c>
      <c r="M29" s="16">
        <f>IF(OR($L29="",$G29=""),"",IFERROR(ROUND($L29*$G29,2),""))</f>
        <v/>
      </c>
      <c r="N29" s="16">
        <f>IF(OR($L29="",$M29=""),"",IFERROR(ROUND($L29+$M29,2),""))</f>
        <v/>
      </c>
      <c r="O29" s="13" t="n"/>
      <c r="P29" s="18" t="n"/>
      <c r="Q29" s="19">
        <f>IF($A29="","",IF(COUNTIF($A$7:$A$106,$A29)&gt;1,"Código repetido",IF($B29="","Falta designação",IF($E29="","Falta região",IF($F29="","Falta escalão",IF($H29="","Falta preço líquido",IF($H29&lt;0,"Preço inválido",IF($K29="","Falta quantidade",IF($K29&lt;=0,"Quantidade inválida",IF($O29="","Falta estado",IF($G29="","Taxa não configurada","OK")))))))))))</f>
        <v/>
      </c>
    </row>
    <row r="30" ht="32" customHeight="1">
      <c r="A30" s="13" t="n"/>
      <c r="B30" s="13" t="n"/>
      <c r="C30" s="13" t="n"/>
      <c r="D30" s="13" t="n"/>
      <c r="E30" s="13" t="n"/>
      <c r="F30" s="13" t="n"/>
      <c r="G30" s="14">
        <f>IF(OR($A30="",$E30="",$F30=""),"",IFERROR(IF(INDEX('Parâmetros'!$B$7:$D$9,MATCH($E30,'Parâmetros'!$A$7:$A$9,0),MATCH($F30,'Parâmetros'!$B$6:$D$6,0))="","",INDEX('Parâmetros'!$B$7:$D$9,MATCH($E30,'Parâmetros'!$A$7:$A$9,0),MATCH($F30,'Parâmetros'!$B$6:$D$6,0))),""))</f>
        <v/>
      </c>
      <c r="H30" s="15" t="n"/>
      <c r="I30" s="16">
        <f>IF(OR($H30="",$G30=""),"",IFERROR(ROUND($H30*$G30,2),""))</f>
        <v/>
      </c>
      <c r="J30" s="16">
        <f>IF(OR($H30="",$I30=""),"",IFERROR(ROUND($H30+$I30,2),""))</f>
        <v/>
      </c>
      <c r="K30" s="17" t="n"/>
      <c r="L30" s="16">
        <f>IF(OR($H30="",$K30=""),"",IFERROR(ROUND($H30*$K30,2),""))</f>
        <v/>
      </c>
      <c r="M30" s="16">
        <f>IF(OR($L30="",$G30=""),"",IFERROR(ROUND($L30*$G30,2),""))</f>
        <v/>
      </c>
      <c r="N30" s="16">
        <f>IF(OR($L30="",$M30=""),"",IFERROR(ROUND($L30+$M30,2),""))</f>
        <v/>
      </c>
      <c r="O30" s="13" t="n"/>
      <c r="P30" s="18" t="n"/>
      <c r="Q30" s="19">
        <f>IF($A30="","",IF(COUNTIF($A$7:$A$106,$A30)&gt;1,"Código repetido",IF($B30="","Falta designação",IF($E30="","Falta região",IF($F30="","Falta escalão",IF($H30="","Falta preço líquido",IF($H30&lt;0,"Preço inválido",IF($K30="","Falta quantidade",IF($K30&lt;=0,"Quantidade inválida",IF($O30="","Falta estado",IF($G30="","Taxa não configurada","OK")))))))))))</f>
        <v/>
      </c>
    </row>
    <row r="31" ht="32" customHeight="1">
      <c r="A31" s="13" t="n"/>
      <c r="B31" s="13" t="n"/>
      <c r="C31" s="13" t="n"/>
      <c r="D31" s="13" t="n"/>
      <c r="E31" s="13" t="n"/>
      <c r="F31" s="13" t="n"/>
      <c r="G31" s="14">
        <f>IF(OR($A31="",$E31="",$F31=""),"",IFERROR(IF(INDEX('Parâmetros'!$B$7:$D$9,MATCH($E31,'Parâmetros'!$A$7:$A$9,0),MATCH($F31,'Parâmetros'!$B$6:$D$6,0))="","",INDEX('Parâmetros'!$B$7:$D$9,MATCH($E31,'Parâmetros'!$A$7:$A$9,0),MATCH($F31,'Parâmetros'!$B$6:$D$6,0))),""))</f>
        <v/>
      </c>
      <c r="H31" s="15" t="n"/>
      <c r="I31" s="16">
        <f>IF(OR($H31="",$G31=""),"",IFERROR(ROUND($H31*$G31,2),""))</f>
        <v/>
      </c>
      <c r="J31" s="16">
        <f>IF(OR($H31="",$I31=""),"",IFERROR(ROUND($H31+$I31,2),""))</f>
        <v/>
      </c>
      <c r="K31" s="17" t="n"/>
      <c r="L31" s="16">
        <f>IF(OR($H31="",$K31=""),"",IFERROR(ROUND($H31*$K31,2),""))</f>
        <v/>
      </c>
      <c r="M31" s="16">
        <f>IF(OR($L31="",$G31=""),"",IFERROR(ROUND($L31*$G31,2),""))</f>
        <v/>
      </c>
      <c r="N31" s="16">
        <f>IF(OR($L31="",$M31=""),"",IFERROR(ROUND($L31+$M31,2),""))</f>
        <v/>
      </c>
      <c r="O31" s="13" t="n"/>
      <c r="P31" s="18" t="n"/>
      <c r="Q31" s="19">
        <f>IF($A31="","",IF(COUNTIF($A$7:$A$106,$A31)&gt;1,"Código repetido",IF($B31="","Falta designação",IF($E31="","Falta região",IF($F31="","Falta escalão",IF($H31="","Falta preço líquido",IF($H31&lt;0,"Preço inválido",IF($K31="","Falta quantidade",IF($K31&lt;=0,"Quantidade inválida",IF($O31="","Falta estado",IF($G31="","Taxa não configurada","OK")))))))))))</f>
        <v/>
      </c>
    </row>
    <row r="32" ht="32" customHeight="1">
      <c r="A32" s="13" t="n"/>
      <c r="B32" s="13" t="n"/>
      <c r="C32" s="13" t="n"/>
      <c r="D32" s="13" t="n"/>
      <c r="E32" s="13" t="n"/>
      <c r="F32" s="13" t="n"/>
      <c r="G32" s="14">
        <f>IF(OR($A32="",$E32="",$F32=""),"",IFERROR(IF(INDEX('Parâmetros'!$B$7:$D$9,MATCH($E32,'Parâmetros'!$A$7:$A$9,0),MATCH($F32,'Parâmetros'!$B$6:$D$6,0))="","",INDEX('Parâmetros'!$B$7:$D$9,MATCH($E32,'Parâmetros'!$A$7:$A$9,0),MATCH($F32,'Parâmetros'!$B$6:$D$6,0))),""))</f>
        <v/>
      </c>
      <c r="H32" s="15" t="n"/>
      <c r="I32" s="16">
        <f>IF(OR($H32="",$G32=""),"",IFERROR(ROUND($H32*$G32,2),""))</f>
        <v/>
      </c>
      <c r="J32" s="16">
        <f>IF(OR($H32="",$I32=""),"",IFERROR(ROUND($H32+$I32,2),""))</f>
        <v/>
      </c>
      <c r="K32" s="17" t="n"/>
      <c r="L32" s="16">
        <f>IF(OR($H32="",$K32=""),"",IFERROR(ROUND($H32*$K32,2),""))</f>
        <v/>
      </c>
      <c r="M32" s="16">
        <f>IF(OR($L32="",$G32=""),"",IFERROR(ROUND($L32*$G32,2),""))</f>
        <v/>
      </c>
      <c r="N32" s="16">
        <f>IF(OR($L32="",$M32=""),"",IFERROR(ROUND($L32+$M32,2),""))</f>
        <v/>
      </c>
      <c r="O32" s="13" t="n"/>
      <c r="P32" s="18" t="n"/>
      <c r="Q32" s="19">
        <f>IF($A32="","",IF(COUNTIF($A$7:$A$106,$A32)&gt;1,"Código repetido",IF($B32="","Falta designação",IF($E32="","Falta região",IF($F32="","Falta escalão",IF($H32="","Falta preço líquido",IF($H32&lt;0,"Preço inválido",IF($K32="","Falta quantidade",IF($K32&lt;=0,"Quantidade inválida",IF($O32="","Falta estado",IF($G32="","Taxa não configurada","OK")))))))))))</f>
        <v/>
      </c>
    </row>
    <row r="33" ht="32" customHeight="1">
      <c r="A33" s="13" t="n"/>
      <c r="B33" s="13" t="n"/>
      <c r="C33" s="13" t="n"/>
      <c r="D33" s="13" t="n"/>
      <c r="E33" s="13" t="n"/>
      <c r="F33" s="13" t="n"/>
      <c r="G33" s="14">
        <f>IF(OR($A33="",$E33="",$F33=""),"",IFERROR(IF(INDEX('Parâmetros'!$B$7:$D$9,MATCH($E33,'Parâmetros'!$A$7:$A$9,0),MATCH($F33,'Parâmetros'!$B$6:$D$6,0))="","",INDEX('Parâmetros'!$B$7:$D$9,MATCH($E33,'Parâmetros'!$A$7:$A$9,0),MATCH($F33,'Parâmetros'!$B$6:$D$6,0))),""))</f>
        <v/>
      </c>
      <c r="H33" s="15" t="n"/>
      <c r="I33" s="16">
        <f>IF(OR($H33="",$G33=""),"",IFERROR(ROUND($H33*$G33,2),""))</f>
        <v/>
      </c>
      <c r="J33" s="16">
        <f>IF(OR($H33="",$I33=""),"",IFERROR(ROUND($H33+$I33,2),""))</f>
        <v/>
      </c>
      <c r="K33" s="17" t="n"/>
      <c r="L33" s="16">
        <f>IF(OR($H33="",$K33=""),"",IFERROR(ROUND($H33*$K33,2),""))</f>
        <v/>
      </c>
      <c r="M33" s="16">
        <f>IF(OR($L33="",$G33=""),"",IFERROR(ROUND($L33*$G33,2),""))</f>
        <v/>
      </c>
      <c r="N33" s="16">
        <f>IF(OR($L33="",$M33=""),"",IFERROR(ROUND($L33+$M33,2),""))</f>
        <v/>
      </c>
      <c r="O33" s="13" t="n"/>
      <c r="P33" s="18" t="n"/>
      <c r="Q33" s="19">
        <f>IF($A33="","",IF(COUNTIF($A$7:$A$106,$A33)&gt;1,"Código repetido",IF($B33="","Falta designação",IF($E33="","Falta região",IF($F33="","Falta escalão",IF($H33="","Falta preço líquido",IF($H33&lt;0,"Preço inválido",IF($K33="","Falta quantidade",IF($K33&lt;=0,"Quantidade inválida",IF($O33="","Falta estado",IF($G33="","Taxa não configurada","OK")))))))))))</f>
        <v/>
      </c>
    </row>
    <row r="34" ht="32" customHeight="1">
      <c r="A34" s="13" t="n"/>
      <c r="B34" s="13" t="n"/>
      <c r="C34" s="13" t="n"/>
      <c r="D34" s="13" t="n"/>
      <c r="E34" s="13" t="n"/>
      <c r="F34" s="13" t="n"/>
      <c r="G34" s="14">
        <f>IF(OR($A34="",$E34="",$F34=""),"",IFERROR(IF(INDEX('Parâmetros'!$B$7:$D$9,MATCH($E34,'Parâmetros'!$A$7:$A$9,0),MATCH($F34,'Parâmetros'!$B$6:$D$6,0))="","",INDEX('Parâmetros'!$B$7:$D$9,MATCH($E34,'Parâmetros'!$A$7:$A$9,0),MATCH($F34,'Parâmetros'!$B$6:$D$6,0))),""))</f>
        <v/>
      </c>
      <c r="H34" s="15" t="n"/>
      <c r="I34" s="16">
        <f>IF(OR($H34="",$G34=""),"",IFERROR(ROUND($H34*$G34,2),""))</f>
        <v/>
      </c>
      <c r="J34" s="16">
        <f>IF(OR($H34="",$I34=""),"",IFERROR(ROUND($H34+$I34,2),""))</f>
        <v/>
      </c>
      <c r="K34" s="17" t="n"/>
      <c r="L34" s="16">
        <f>IF(OR($H34="",$K34=""),"",IFERROR(ROUND($H34*$K34,2),""))</f>
        <v/>
      </c>
      <c r="M34" s="16">
        <f>IF(OR($L34="",$G34=""),"",IFERROR(ROUND($L34*$G34,2),""))</f>
        <v/>
      </c>
      <c r="N34" s="16">
        <f>IF(OR($L34="",$M34=""),"",IFERROR(ROUND($L34+$M34,2),""))</f>
        <v/>
      </c>
      <c r="O34" s="13" t="n"/>
      <c r="P34" s="18" t="n"/>
      <c r="Q34" s="19">
        <f>IF($A34="","",IF(COUNTIF($A$7:$A$106,$A34)&gt;1,"Código repetido",IF($B34="","Falta designação",IF($E34="","Falta região",IF($F34="","Falta escalão",IF($H34="","Falta preço líquido",IF($H34&lt;0,"Preço inválido",IF($K34="","Falta quantidade",IF($K34&lt;=0,"Quantidade inválida",IF($O34="","Falta estado",IF($G34="","Taxa não configurada","OK")))))))))))</f>
        <v/>
      </c>
    </row>
    <row r="35" ht="32" customHeight="1">
      <c r="A35" s="13" t="n"/>
      <c r="B35" s="13" t="n"/>
      <c r="C35" s="13" t="n"/>
      <c r="D35" s="13" t="n"/>
      <c r="E35" s="13" t="n"/>
      <c r="F35" s="13" t="n"/>
      <c r="G35" s="14">
        <f>IF(OR($A35="",$E35="",$F35=""),"",IFERROR(IF(INDEX('Parâmetros'!$B$7:$D$9,MATCH($E35,'Parâmetros'!$A$7:$A$9,0),MATCH($F35,'Parâmetros'!$B$6:$D$6,0))="","",INDEX('Parâmetros'!$B$7:$D$9,MATCH($E35,'Parâmetros'!$A$7:$A$9,0),MATCH($F35,'Parâmetros'!$B$6:$D$6,0))),""))</f>
        <v/>
      </c>
      <c r="H35" s="15" t="n"/>
      <c r="I35" s="16">
        <f>IF(OR($H35="",$G35=""),"",IFERROR(ROUND($H35*$G35,2),""))</f>
        <v/>
      </c>
      <c r="J35" s="16">
        <f>IF(OR($H35="",$I35=""),"",IFERROR(ROUND($H35+$I35,2),""))</f>
        <v/>
      </c>
      <c r="K35" s="17" t="n"/>
      <c r="L35" s="16">
        <f>IF(OR($H35="",$K35=""),"",IFERROR(ROUND($H35*$K35,2),""))</f>
        <v/>
      </c>
      <c r="M35" s="16">
        <f>IF(OR($L35="",$G35=""),"",IFERROR(ROUND($L35*$G35,2),""))</f>
        <v/>
      </c>
      <c r="N35" s="16">
        <f>IF(OR($L35="",$M35=""),"",IFERROR(ROUND($L35+$M35,2),""))</f>
        <v/>
      </c>
      <c r="O35" s="13" t="n"/>
      <c r="P35" s="18" t="n"/>
      <c r="Q35" s="19">
        <f>IF($A35="","",IF(COUNTIF($A$7:$A$106,$A35)&gt;1,"Código repetido",IF($B35="","Falta designação",IF($E35="","Falta região",IF($F35="","Falta escalão",IF($H35="","Falta preço líquido",IF($H35&lt;0,"Preço inválido",IF($K35="","Falta quantidade",IF($K35&lt;=0,"Quantidade inválida",IF($O35="","Falta estado",IF($G35="","Taxa não configurada","OK")))))))))))</f>
        <v/>
      </c>
    </row>
    <row r="36" ht="32" customHeight="1">
      <c r="A36" s="13" t="n"/>
      <c r="B36" s="13" t="n"/>
      <c r="C36" s="13" t="n"/>
      <c r="D36" s="13" t="n"/>
      <c r="E36" s="13" t="n"/>
      <c r="F36" s="13" t="n"/>
      <c r="G36" s="14">
        <f>IF(OR($A36="",$E36="",$F36=""),"",IFERROR(IF(INDEX('Parâmetros'!$B$7:$D$9,MATCH($E36,'Parâmetros'!$A$7:$A$9,0),MATCH($F36,'Parâmetros'!$B$6:$D$6,0))="","",INDEX('Parâmetros'!$B$7:$D$9,MATCH($E36,'Parâmetros'!$A$7:$A$9,0),MATCH($F36,'Parâmetros'!$B$6:$D$6,0))),""))</f>
        <v/>
      </c>
      <c r="H36" s="15" t="n"/>
      <c r="I36" s="16">
        <f>IF(OR($H36="",$G36=""),"",IFERROR(ROUND($H36*$G36,2),""))</f>
        <v/>
      </c>
      <c r="J36" s="16">
        <f>IF(OR($H36="",$I36=""),"",IFERROR(ROUND($H36+$I36,2),""))</f>
        <v/>
      </c>
      <c r="K36" s="17" t="n"/>
      <c r="L36" s="16">
        <f>IF(OR($H36="",$K36=""),"",IFERROR(ROUND($H36*$K36,2),""))</f>
        <v/>
      </c>
      <c r="M36" s="16">
        <f>IF(OR($L36="",$G36=""),"",IFERROR(ROUND($L36*$G36,2),""))</f>
        <v/>
      </c>
      <c r="N36" s="16">
        <f>IF(OR($L36="",$M36=""),"",IFERROR(ROUND($L36+$M36,2),""))</f>
        <v/>
      </c>
      <c r="O36" s="13" t="n"/>
      <c r="P36" s="18" t="n"/>
      <c r="Q36" s="19">
        <f>IF($A36="","",IF(COUNTIF($A$7:$A$106,$A36)&gt;1,"Código repetido",IF($B36="","Falta designação",IF($E36="","Falta região",IF($F36="","Falta escalão",IF($H36="","Falta preço líquido",IF($H36&lt;0,"Preço inválido",IF($K36="","Falta quantidade",IF($K36&lt;=0,"Quantidade inválida",IF($O36="","Falta estado",IF($G36="","Taxa não configurada","OK")))))))))))</f>
        <v/>
      </c>
    </row>
    <row r="37" ht="32" customHeight="1">
      <c r="A37" s="13" t="n"/>
      <c r="B37" s="13" t="n"/>
      <c r="C37" s="13" t="n"/>
      <c r="D37" s="13" t="n"/>
      <c r="E37" s="13" t="n"/>
      <c r="F37" s="13" t="n"/>
      <c r="G37" s="14">
        <f>IF(OR($A37="",$E37="",$F37=""),"",IFERROR(IF(INDEX('Parâmetros'!$B$7:$D$9,MATCH($E37,'Parâmetros'!$A$7:$A$9,0),MATCH($F37,'Parâmetros'!$B$6:$D$6,0))="","",INDEX('Parâmetros'!$B$7:$D$9,MATCH($E37,'Parâmetros'!$A$7:$A$9,0),MATCH($F37,'Parâmetros'!$B$6:$D$6,0))),""))</f>
        <v/>
      </c>
      <c r="H37" s="15" t="n"/>
      <c r="I37" s="16">
        <f>IF(OR($H37="",$G37=""),"",IFERROR(ROUND($H37*$G37,2),""))</f>
        <v/>
      </c>
      <c r="J37" s="16">
        <f>IF(OR($H37="",$I37=""),"",IFERROR(ROUND($H37+$I37,2),""))</f>
        <v/>
      </c>
      <c r="K37" s="17" t="n"/>
      <c r="L37" s="16">
        <f>IF(OR($H37="",$K37=""),"",IFERROR(ROUND($H37*$K37,2),""))</f>
        <v/>
      </c>
      <c r="M37" s="16">
        <f>IF(OR($L37="",$G37=""),"",IFERROR(ROUND($L37*$G37,2),""))</f>
        <v/>
      </c>
      <c r="N37" s="16">
        <f>IF(OR($L37="",$M37=""),"",IFERROR(ROUND($L37+$M37,2),""))</f>
        <v/>
      </c>
      <c r="O37" s="13" t="n"/>
      <c r="P37" s="18" t="n"/>
      <c r="Q37" s="19">
        <f>IF($A37="","",IF(COUNTIF($A$7:$A$106,$A37)&gt;1,"Código repetido",IF($B37="","Falta designação",IF($E37="","Falta região",IF($F37="","Falta escalão",IF($H37="","Falta preço líquido",IF($H37&lt;0,"Preço inválido",IF($K37="","Falta quantidade",IF($K37&lt;=0,"Quantidade inválida",IF($O37="","Falta estado",IF($G37="","Taxa não configurada","OK")))))))))))</f>
        <v/>
      </c>
    </row>
    <row r="38" ht="32" customHeight="1">
      <c r="A38" s="13" t="n"/>
      <c r="B38" s="13" t="n"/>
      <c r="C38" s="13" t="n"/>
      <c r="D38" s="13" t="n"/>
      <c r="E38" s="13" t="n"/>
      <c r="F38" s="13" t="n"/>
      <c r="G38" s="14">
        <f>IF(OR($A38="",$E38="",$F38=""),"",IFERROR(IF(INDEX('Parâmetros'!$B$7:$D$9,MATCH($E38,'Parâmetros'!$A$7:$A$9,0),MATCH($F38,'Parâmetros'!$B$6:$D$6,0))="","",INDEX('Parâmetros'!$B$7:$D$9,MATCH($E38,'Parâmetros'!$A$7:$A$9,0),MATCH($F38,'Parâmetros'!$B$6:$D$6,0))),""))</f>
        <v/>
      </c>
      <c r="H38" s="15" t="n"/>
      <c r="I38" s="16">
        <f>IF(OR($H38="",$G38=""),"",IFERROR(ROUND($H38*$G38,2),""))</f>
        <v/>
      </c>
      <c r="J38" s="16">
        <f>IF(OR($H38="",$I38=""),"",IFERROR(ROUND($H38+$I38,2),""))</f>
        <v/>
      </c>
      <c r="K38" s="17" t="n"/>
      <c r="L38" s="16">
        <f>IF(OR($H38="",$K38=""),"",IFERROR(ROUND($H38*$K38,2),""))</f>
        <v/>
      </c>
      <c r="M38" s="16">
        <f>IF(OR($L38="",$G38=""),"",IFERROR(ROUND($L38*$G38,2),""))</f>
        <v/>
      </c>
      <c r="N38" s="16">
        <f>IF(OR($L38="",$M38=""),"",IFERROR(ROUND($L38+$M38,2),""))</f>
        <v/>
      </c>
      <c r="O38" s="13" t="n"/>
      <c r="P38" s="18" t="n"/>
      <c r="Q38" s="19">
        <f>IF($A38="","",IF(COUNTIF($A$7:$A$106,$A38)&gt;1,"Código repetido",IF($B38="","Falta designação",IF($E38="","Falta região",IF($F38="","Falta escalão",IF($H38="","Falta preço líquido",IF($H38&lt;0,"Preço inválido",IF($K38="","Falta quantidade",IF($K38&lt;=0,"Quantidade inválida",IF($O38="","Falta estado",IF($G38="","Taxa não configurada","OK")))))))))))</f>
        <v/>
      </c>
    </row>
    <row r="39" ht="32" customHeight="1">
      <c r="A39" s="13" t="n"/>
      <c r="B39" s="13" t="n"/>
      <c r="C39" s="13" t="n"/>
      <c r="D39" s="13" t="n"/>
      <c r="E39" s="13" t="n"/>
      <c r="F39" s="13" t="n"/>
      <c r="G39" s="14">
        <f>IF(OR($A39="",$E39="",$F39=""),"",IFERROR(IF(INDEX('Parâmetros'!$B$7:$D$9,MATCH($E39,'Parâmetros'!$A$7:$A$9,0),MATCH($F39,'Parâmetros'!$B$6:$D$6,0))="","",INDEX('Parâmetros'!$B$7:$D$9,MATCH($E39,'Parâmetros'!$A$7:$A$9,0),MATCH($F39,'Parâmetros'!$B$6:$D$6,0))),""))</f>
        <v/>
      </c>
      <c r="H39" s="15" t="n"/>
      <c r="I39" s="16">
        <f>IF(OR($H39="",$G39=""),"",IFERROR(ROUND($H39*$G39,2),""))</f>
        <v/>
      </c>
      <c r="J39" s="16">
        <f>IF(OR($H39="",$I39=""),"",IFERROR(ROUND($H39+$I39,2),""))</f>
        <v/>
      </c>
      <c r="K39" s="17" t="n"/>
      <c r="L39" s="16">
        <f>IF(OR($H39="",$K39=""),"",IFERROR(ROUND($H39*$K39,2),""))</f>
        <v/>
      </c>
      <c r="M39" s="16">
        <f>IF(OR($L39="",$G39=""),"",IFERROR(ROUND($L39*$G39,2),""))</f>
        <v/>
      </c>
      <c r="N39" s="16">
        <f>IF(OR($L39="",$M39=""),"",IFERROR(ROUND($L39+$M39,2),""))</f>
        <v/>
      </c>
      <c r="O39" s="13" t="n"/>
      <c r="P39" s="18" t="n"/>
      <c r="Q39" s="19">
        <f>IF($A39="","",IF(COUNTIF($A$7:$A$106,$A39)&gt;1,"Código repetido",IF($B39="","Falta designação",IF($E39="","Falta região",IF($F39="","Falta escalão",IF($H39="","Falta preço líquido",IF($H39&lt;0,"Preço inválido",IF($K39="","Falta quantidade",IF($K39&lt;=0,"Quantidade inválida",IF($O39="","Falta estado",IF($G39="","Taxa não configurada","OK")))))))))))</f>
        <v/>
      </c>
    </row>
    <row r="40" ht="32" customHeight="1">
      <c r="A40" s="13" t="n"/>
      <c r="B40" s="13" t="n"/>
      <c r="C40" s="13" t="n"/>
      <c r="D40" s="13" t="n"/>
      <c r="E40" s="13" t="n"/>
      <c r="F40" s="13" t="n"/>
      <c r="G40" s="14">
        <f>IF(OR($A40="",$E40="",$F40=""),"",IFERROR(IF(INDEX('Parâmetros'!$B$7:$D$9,MATCH($E40,'Parâmetros'!$A$7:$A$9,0),MATCH($F40,'Parâmetros'!$B$6:$D$6,0))="","",INDEX('Parâmetros'!$B$7:$D$9,MATCH($E40,'Parâmetros'!$A$7:$A$9,0),MATCH($F40,'Parâmetros'!$B$6:$D$6,0))),""))</f>
        <v/>
      </c>
      <c r="H40" s="15" t="n"/>
      <c r="I40" s="16">
        <f>IF(OR($H40="",$G40=""),"",IFERROR(ROUND($H40*$G40,2),""))</f>
        <v/>
      </c>
      <c r="J40" s="16">
        <f>IF(OR($H40="",$I40=""),"",IFERROR(ROUND($H40+$I40,2),""))</f>
        <v/>
      </c>
      <c r="K40" s="17" t="n"/>
      <c r="L40" s="16">
        <f>IF(OR($H40="",$K40=""),"",IFERROR(ROUND($H40*$K40,2),""))</f>
        <v/>
      </c>
      <c r="M40" s="16">
        <f>IF(OR($L40="",$G40=""),"",IFERROR(ROUND($L40*$G40,2),""))</f>
        <v/>
      </c>
      <c r="N40" s="16">
        <f>IF(OR($L40="",$M40=""),"",IFERROR(ROUND($L40+$M40,2),""))</f>
        <v/>
      </c>
      <c r="O40" s="13" t="n"/>
      <c r="P40" s="18" t="n"/>
      <c r="Q40" s="19">
        <f>IF($A40="","",IF(COUNTIF($A$7:$A$106,$A40)&gt;1,"Código repetido",IF($B40="","Falta designação",IF($E40="","Falta região",IF($F40="","Falta escalão",IF($H40="","Falta preço líquido",IF($H40&lt;0,"Preço inválido",IF($K40="","Falta quantidade",IF($K40&lt;=0,"Quantidade inválida",IF($O40="","Falta estado",IF($G40="","Taxa não configurada","OK")))))))))))</f>
        <v/>
      </c>
    </row>
    <row r="41" ht="32" customHeight="1">
      <c r="A41" s="13" t="n"/>
      <c r="B41" s="13" t="n"/>
      <c r="C41" s="13" t="n"/>
      <c r="D41" s="13" t="n"/>
      <c r="E41" s="13" t="n"/>
      <c r="F41" s="13" t="n"/>
      <c r="G41" s="14">
        <f>IF(OR($A41="",$E41="",$F41=""),"",IFERROR(IF(INDEX('Parâmetros'!$B$7:$D$9,MATCH($E41,'Parâmetros'!$A$7:$A$9,0),MATCH($F41,'Parâmetros'!$B$6:$D$6,0))="","",INDEX('Parâmetros'!$B$7:$D$9,MATCH($E41,'Parâmetros'!$A$7:$A$9,0),MATCH($F41,'Parâmetros'!$B$6:$D$6,0))),""))</f>
        <v/>
      </c>
      <c r="H41" s="15" t="n"/>
      <c r="I41" s="16">
        <f>IF(OR($H41="",$G41=""),"",IFERROR(ROUND($H41*$G41,2),""))</f>
        <v/>
      </c>
      <c r="J41" s="16">
        <f>IF(OR($H41="",$I41=""),"",IFERROR(ROUND($H41+$I41,2),""))</f>
        <v/>
      </c>
      <c r="K41" s="17" t="n"/>
      <c r="L41" s="16">
        <f>IF(OR($H41="",$K41=""),"",IFERROR(ROUND($H41*$K41,2),""))</f>
        <v/>
      </c>
      <c r="M41" s="16">
        <f>IF(OR($L41="",$G41=""),"",IFERROR(ROUND($L41*$G41,2),""))</f>
        <v/>
      </c>
      <c r="N41" s="16">
        <f>IF(OR($L41="",$M41=""),"",IFERROR(ROUND($L41+$M41,2),""))</f>
        <v/>
      </c>
      <c r="O41" s="13" t="n"/>
      <c r="P41" s="18" t="n"/>
      <c r="Q41" s="19">
        <f>IF($A41="","",IF(COUNTIF($A$7:$A$106,$A41)&gt;1,"Código repetido",IF($B41="","Falta designação",IF($E41="","Falta região",IF($F41="","Falta escalão",IF($H41="","Falta preço líquido",IF($H41&lt;0,"Preço inválido",IF($K41="","Falta quantidade",IF($K41&lt;=0,"Quantidade inválida",IF($O41="","Falta estado",IF($G41="","Taxa não configurada","OK")))))))))))</f>
        <v/>
      </c>
    </row>
    <row r="42" ht="32" customHeight="1">
      <c r="A42" s="13" t="n"/>
      <c r="B42" s="13" t="n"/>
      <c r="C42" s="13" t="n"/>
      <c r="D42" s="13" t="n"/>
      <c r="E42" s="13" t="n"/>
      <c r="F42" s="13" t="n"/>
      <c r="G42" s="14">
        <f>IF(OR($A42="",$E42="",$F42=""),"",IFERROR(IF(INDEX('Parâmetros'!$B$7:$D$9,MATCH($E42,'Parâmetros'!$A$7:$A$9,0),MATCH($F42,'Parâmetros'!$B$6:$D$6,0))="","",INDEX('Parâmetros'!$B$7:$D$9,MATCH($E42,'Parâmetros'!$A$7:$A$9,0),MATCH($F42,'Parâmetros'!$B$6:$D$6,0))),""))</f>
        <v/>
      </c>
      <c r="H42" s="15" t="n"/>
      <c r="I42" s="16">
        <f>IF(OR($H42="",$G42=""),"",IFERROR(ROUND($H42*$G42,2),""))</f>
        <v/>
      </c>
      <c r="J42" s="16">
        <f>IF(OR($H42="",$I42=""),"",IFERROR(ROUND($H42+$I42,2),""))</f>
        <v/>
      </c>
      <c r="K42" s="17" t="n"/>
      <c r="L42" s="16">
        <f>IF(OR($H42="",$K42=""),"",IFERROR(ROUND($H42*$K42,2),""))</f>
        <v/>
      </c>
      <c r="M42" s="16">
        <f>IF(OR($L42="",$G42=""),"",IFERROR(ROUND($L42*$G42,2),""))</f>
        <v/>
      </c>
      <c r="N42" s="16">
        <f>IF(OR($L42="",$M42=""),"",IFERROR(ROUND($L42+$M42,2),""))</f>
        <v/>
      </c>
      <c r="O42" s="13" t="n"/>
      <c r="P42" s="18" t="n"/>
      <c r="Q42" s="19">
        <f>IF($A42="","",IF(COUNTIF($A$7:$A$106,$A42)&gt;1,"Código repetido",IF($B42="","Falta designação",IF($E42="","Falta região",IF($F42="","Falta escalão",IF($H42="","Falta preço líquido",IF($H42&lt;0,"Preço inválido",IF($K42="","Falta quantidade",IF($K42&lt;=0,"Quantidade inválida",IF($O42="","Falta estado",IF($G42="","Taxa não configurada","OK")))))))))))</f>
        <v/>
      </c>
    </row>
    <row r="43" ht="32" customHeight="1">
      <c r="A43" s="13" t="n"/>
      <c r="B43" s="13" t="n"/>
      <c r="C43" s="13" t="n"/>
      <c r="D43" s="13" t="n"/>
      <c r="E43" s="13" t="n"/>
      <c r="F43" s="13" t="n"/>
      <c r="G43" s="14">
        <f>IF(OR($A43="",$E43="",$F43=""),"",IFERROR(IF(INDEX('Parâmetros'!$B$7:$D$9,MATCH($E43,'Parâmetros'!$A$7:$A$9,0),MATCH($F43,'Parâmetros'!$B$6:$D$6,0))="","",INDEX('Parâmetros'!$B$7:$D$9,MATCH($E43,'Parâmetros'!$A$7:$A$9,0),MATCH($F43,'Parâmetros'!$B$6:$D$6,0))),""))</f>
        <v/>
      </c>
      <c r="H43" s="15" t="n"/>
      <c r="I43" s="16">
        <f>IF(OR($H43="",$G43=""),"",IFERROR(ROUND($H43*$G43,2),""))</f>
        <v/>
      </c>
      <c r="J43" s="16">
        <f>IF(OR($H43="",$I43=""),"",IFERROR(ROUND($H43+$I43,2),""))</f>
        <v/>
      </c>
      <c r="K43" s="17" t="n"/>
      <c r="L43" s="16">
        <f>IF(OR($H43="",$K43=""),"",IFERROR(ROUND($H43*$K43,2),""))</f>
        <v/>
      </c>
      <c r="M43" s="16">
        <f>IF(OR($L43="",$G43=""),"",IFERROR(ROUND($L43*$G43,2),""))</f>
        <v/>
      </c>
      <c r="N43" s="16">
        <f>IF(OR($L43="",$M43=""),"",IFERROR(ROUND($L43+$M43,2),""))</f>
        <v/>
      </c>
      <c r="O43" s="13" t="n"/>
      <c r="P43" s="18" t="n"/>
      <c r="Q43" s="19">
        <f>IF($A43="","",IF(COUNTIF($A$7:$A$106,$A43)&gt;1,"Código repetido",IF($B43="","Falta designação",IF($E43="","Falta região",IF($F43="","Falta escalão",IF($H43="","Falta preço líquido",IF($H43&lt;0,"Preço inválido",IF($K43="","Falta quantidade",IF($K43&lt;=0,"Quantidade inválida",IF($O43="","Falta estado",IF($G43="","Taxa não configurada","OK")))))))))))</f>
        <v/>
      </c>
    </row>
    <row r="44" ht="32" customHeight="1">
      <c r="A44" s="13" t="n"/>
      <c r="B44" s="13" t="n"/>
      <c r="C44" s="13" t="n"/>
      <c r="D44" s="13" t="n"/>
      <c r="E44" s="13" t="n"/>
      <c r="F44" s="13" t="n"/>
      <c r="G44" s="14">
        <f>IF(OR($A44="",$E44="",$F44=""),"",IFERROR(IF(INDEX('Parâmetros'!$B$7:$D$9,MATCH($E44,'Parâmetros'!$A$7:$A$9,0),MATCH($F44,'Parâmetros'!$B$6:$D$6,0))="","",INDEX('Parâmetros'!$B$7:$D$9,MATCH($E44,'Parâmetros'!$A$7:$A$9,0),MATCH($F44,'Parâmetros'!$B$6:$D$6,0))),""))</f>
        <v/>
      </c>
      <c r="H44" s="15" t="n"/>
      <c r="I44" s="16">
        <f>IF(OR($H44="",$G44=""),"",IFERROR(ROUND($H44*$G44,2),""))</f>
        <v/>
      </c>
      <c r="J44" s="16">
        <f>IF(OR($H44="",$I44=""),"",IFERROR(ROUND($H44+$I44,2),""))</f>
        <v/>
      </c>
      <c r="K44" s="17" t="n"/>
      <c r="L44" s="16">
        <f>IF(OR($H44="",$K44=""),"",IFERROR(ROUND($H44*$K44,2),""))</f>
        <v/>
      </c>
      <c r="M44" s="16">
        <f>IF(OR($L44="",$G44=""),"",IFERROR(ROUND($L44*$G44,2),""))</f>
        <v/>
      </c>
      <c r="N44" s="16">
        <f>IF(OR($L44="",$M44=""),"",IFERROR(ROUND($L44+$M44,2),""))</f>
        <v/>
      </c>
      <c r="O44" s="13" t="n"/>
      <c r="P44" s="18" t="n"/>
      <c r="Q44" s="19">
        <f>IF($A44="","",IF(COUNTIF($A$7:$A$106,$A44)&gt;1,"Código repetido",IF($B44="","Falta designação",IF($E44="","Falta região",IF($F44="","Falta escalão",IF($H44="","Falta preço líquido",IF($H44&lt;0,"Preço inválido",IF($K44="","Falta quantidade",IF($K44&lt;=0,"Quantidade inválida",IF($O44="","Falta estado",IF($G44="","Taxa não configurada","OK")))))))))))</f>
        <v/>
      </c>
    </row>
    <row r="45" ht="32" customHeight="1">
      <c r="A45" s="13" t="n"/>
      <c r="B45" s="13" t="n"/>
      <c r="C45" s="13" t="n"/>
      <c r="D45" s="13" t="n"/>
      <c r="E45" s="13" t="n"/>
      <c r="F45" s="13" t="n"/>
      <c r="G45" s="14">
        <f>IF(OR($A45="",$E45="",$F45=""),"",IFERROR(IF(INDEX('Parâmetros'!$B$7:$D$9,MATCH($E45,'Parâmetros'!$A$7:$A$9,0),MATCH($F45,'Parâmetros'!$B$6:$D$6,0))="","",INDEX('Parâmetros'!$B$7:$D$9,MATCH($E45,'Parâmetros'!$A$7:$A$9,0),MATCH($F45,'Parâmetros'!$B$6:$D$6,0))),""))</f>
        <v/>
      </c>
      <c r="H45" s="15" t="n"/>
      <c r="I45" s="16">
        <f>IF(OR($H45="",$G45=""),"",IFERROR(ROUND($H45*$G45,2),""))</f>
        <v/>
      </c>
      <c r="J45" s="16">
        <f>IF(OR($H45="",$I45=""),"",IFERROR(ROUND($H45+$I45,2),""))</f>
        <v/>
      </c>
      <c r="K45" s="17" t="n"/>
      <c r="L45" s="16">
        <f>IF(OR($H45="",$K45=""),"",IFERROR(ROUND($H45*$K45,2),""))</f>
        <v/>
      </c>
      <c r="M45" s="16">
        <f>IF(OR($L45="",$G45=""),"",IFERROR(ROUND($L45*$G45,2),""))</f>
        <v/>
      </c>
      <c r="N45" s="16">
        <f>IF(OR($L45="",$M45=""),"",IFERROR(ROUND($L45+$M45,2),""))</f>
        <v/>
      </c>
      <c r="O45" s="13" t="n"/>
      <c r="P45" s="18" t="n"/>
      <c r="Q45" s="19">
        <f>IF($A45="","",IF(COUNTIF($A$7:$A$106,$A45)&gt;1,"Código repetido",IF($B45="","Falta designação",IF($E45="","Falta região",IF($F45="","Falta escalão",IF($H45="","Falta preço líquido",IF($H45&lt;0,"Preço inválido",IF($K45="","Falta quantidade",IF($K45&lt;=0,"Quantidade inválida",IF($O45="","Falta estado",IF($G45="","Taxa não configurada","OK")))))))))))</f>
        <v/>
      </c>
    </row>
    <row r="46" ht="32" customHeight="1">
      <c r="A46" s="13" t="n"/>
      <c r="B46" s="13" t="n"/>
      <c r="C46" s="13" t="n"/>
      <c r="D46" s="13" t="n"/>
      <c r="E46" s="13" t="n"/>
      <c r="F46" s="13" t="n"/>
      <c r="G46" s="14">
        <f>IF(OR($A46="",$E46="",$F46=""),"",IFERROR(IF(INDEX('Parâmetros'!$B$7:$D$9,MATCH($E46,'Parâmetros'!$A$7:$A$9,0),MATCH($F46,'Parâmetros'!$B$6:$D$6,0))="","",INDEX('Parâmetros'!$B$7:$D$9,MATCH($E46,'Parâmetros'!$A$7:$A$9,0),MATCH($F46,'Parâmetros'!$B$6:$D$6,0))),""))</f>
        <v/>
      </c>
      <c r="H46" s="15" t="n"/>
      <c r="I46" s="16">
        <f>IF(OR($H46="",$G46=""),"",IFERROR(ROUND($H46*$G46,2),""))</f>
        <v/>
      </c>
      <c r="J46" s="16">
        <f>IF(OR($H46="",$I46=""),"",IFERROR(ROUND($H46+$I46,2),""))</f>
        <v/>
      </c>
      <c r="K46" s="17" t="n"/>
      <c r="L46" s="16">
        <f>IF(OR($H46="",$K46=""),"",IFERROR(ROUND($H46*$K46,2),""))</f>
        <v/>
      </c>
      <c r="M46" s="16">
        <f>IF(OR($L46="",$G46=""),"",IFERROR(ROUND($L46*$G46,2),""))</f>
        <v/>
      </c>
      <c r="N46" s="16">
        <f>IF(OR($L46="",$M46=""),"",IFERROR(ROUND($L46+$M46,2),""))</f>
        <v/>
      </c>
      <c r="O46" s="13" t="n"/>
      <c r="P46" s="18" t="n"/>
      <c r="Q46" s="19">
        <f>IF($A46="","",IF(COUNTIF($A$7:$A$106,$A46)&gt;1,"Código repetido",IF($B46="","Falta designação",IF($E46="","Falta região",IF($F46="","Falta escalão",IF($H46="","Falta preço líquido",IF($H46&lt;0,"Preço inválido",IF($K46="","Falta quantidade",IF($K46&lt;=0,"Quantidade inválida",IF($O46="","Falta estado",IF($G46="","Taxa não configurada","OK")))))))))))</f>
        <v/>
      </c>
    </row>
    <row r="47" ht="32" customHeight="1">
      <c r="A47" s="13" t="n"/>
      <c r="B47" s="13" t="n"/>
      <c r="C47" s="13" t="n"/>
      <c r="D47" s="13" t="n"/>
      <c r="E47" s="13" t="n"/>
      <c r="F47" s="13" t="n"/>
      <c r="G47" s="14">
        <f>IF(OR($A47="",$E47="",$F47=""),"",IFERROR(IF(INDEX('Parâmetros'!$B$7:$D$9,MATCH($E47,'Parâmetros'!$A$7:$A$9,0),MATCH($F47,'Parâmetros'!$B$6:$D$6,0))="","",INDEX('Parâmetros'!$B$7:$D$9,MATCH($E47,'Parâmetros'!$A$7:$A$9,0),MATCH($F47,'Parâmetros'!$B$6:$D$6,0))),""))</f>
        <v/>
      </c>
      <c r="H47" s="15" t="n"/>
      <c r="I47" s="16">
        <f>IF(OR($H47="",$G47=""),"",IFERROR(ROUND($H47*$G47,2),""))</f>
        <v/>
      </c>
      <c r="J47" s="16">
        <f>IF(OR($H47="",$I47=""),"",IFERROR(ROUND($H47+$I47,2),""))</f>
        <v/>
      </c>
      <c r="K47" s="17" t="n"/>
      <c r="L47" s="16">
        <f>IF(OR($H47="",$K47=""),"",IFERROR(ROUND($H47*$K47,2),""))</f>
        <v/>
      </c>
      <c r="M47" s="16">
        <f>IF(OR($L47="",$G47=""),"",IFERROR(ROUND($L47*$G47,2),""))</f>
        <v/>
      </c>
      <c r="N47" s="16">
        <f>IF(OR($L47="",$M47=""),"",IFERROR(ROUND($L47+$M47,2),""))</f>
        <v/>
      </c>
      <c r="O47" s="13" t="n"/>
      <c r="P47" s="18" t="n"/>
      <c r="Q47" s="19">
        <f>IF($A47="","",IF(COUNTIF($A$7:$A$106,$A47)&gt;1,"Código repetido",IF($B47="","Falta designação",IF($E47="","Falta região",IF($F47="","Falta escalão",IF($H47="","Falta preço líquido",IF($H47&lt;0,"Preço inválido",IF($K47="","Falta quantidade",IF($K47&lt;=0,"Quantidade inválida",IF($O47="","Falta estado",IF($G47="","Taxa não configurada","OK")))))))))))</f>
        <v/>
      </c>
    </row>
    <row r="48" ht="32" customHeight="1">
      <c r="A48" s="13" t="n"/>
      <c r="B48" s="13" t="n"/>
      <c r="C48" s="13" t="n"/>
      <c r="D48" s="13" t="n"/>
      <c r="E48" s="13" t="n"/>
      <c r="F48" s="13" t="n"/>
      <c r="G48" s="14">
        <f>IF(OR($A48="",$E48="",$F48=""),"",IFERROR(IF(INDEX('Parâmetros'!$B$7:$D$9,MATCH($E48,'Parâmetros'!$A$7:$A$9,0),MATCH($F48,'Parâmetros'!$B$6:$D$6,0))="","",INDEX('Parâmetros'!$B$7:$D$9,MATCH($E48,'Parâmetros'!$A$7:$A$9,0),MATCH($F48,'Parâmetros'!$B$6:$D$6,0))),""))</f>
        <v/>
      </c>
      <c r="H48" s="15" t="n"/>
      <c r="I48" s="16">
        <f>IF(OR($H48="",$G48=""),"",IFERROR(ROUND($H48*$G48,2),""))</f>
        <v/>
      </c>
      <c r="J48" s="16">
        <f>IF(OR($H48="",$I48=""),"",IFERROR(ROUND($H48+$I48,2),""))</f>
        <v/>
      </c>
      <c r="K48" s="17" t="n"/>
      <c r="L48" s="16">
        <f>IF(OR($H48="",$K48=""),"",IFERROR(ROUND($H48*$K48,2),""))</f>
        <v/>
      </c>
      <c r="M48" s="16">
        <f>IF(OR($L48="",$G48=""),"",IFERROR(ROUND($L48*$G48,2),""))</f>
        <v/>
      </c>
      <c r="N48" s="16">
        <f>IF(OR($L48="",$M48=""),"",IFERROR(ROUND($L48+$M48,2),""))</f>
        <v/>
      </c>
      <c r="O48" s="13" t="n"/>
      <c r="P48" s="18" t="n"/>
      <c r="Q48" s="19">
        <f>IF($A48="","",IF(COUNTIF($A$7:$A$106,$A48)&gt;1,"Código repetido",IF($B48="","Falta designação",IF($E48="","Falta região",IF($F48="","Falta escalão",IF($H48="","Falta preço líquido",IF($H48&lt;0,"Preço inválido",IF($K48="","Falta quantidade",IF($K48&lt;=0,"Quantidade inválida",IF($O48="","Falta estado",IF($G48="","Taxa não configurada","OK")))))))))))</f>
        <v/>
      </c>
    </row>
    <row r="49" ht="32" customHeight="1">
      <c r="A49" s="13" t="n"/>
      <c r="B49" s="13" t="n"/>
      <c r="C49" s="13" t="n"/>
      <c r="D49" s="13" t="n"/>
      <c r="E49" s="13" t="n"/>
      <c r="F49" s="13" t="n"/>
      <c r="G49" s="14">
        <f>IF(OR($A49="",$E49="",$F49=""),"",IFERROR(IF(INDEX('Parâmetros'!$B$7:$D$9,MATCH($E49,'Parâmetros'!$A$7:$A$9,0),MATCH($F49,'Parâmetros'!$B$6:$D$6,0))="","",INDEX('Parâmetros'!$B$7:$D$9,MATCH($E49,'Parâmetros'!$A$7:$A$9,0),MATCH($F49,'Parâmetros'!$B$6:$D$6,0))),""))</f>
        <v/>
      </c>
      <c r="H49" s="15" t="n"/>
      <c r="I49" s="16">
        <f>IF(OR($H49="",$G49=""),"",IFERROR(ROUND($H49*$G49,2),""))</f>
        <v/>
      </c>
      <c r="J49" s="16">
        <f>IF(OR($H49="",$I49=""),"",IFERROR(ROUND($H49+$I49,2),""))</f>
        <v/>
      </c>
      <c r="K49" s="17" t="n"/>
      <c r="L49" s="16">
        <f>IF(OR($H49="",$K49=""),"",IFERROR(ROUND($H49*$K49,2),""))</f>
        <v/>
      </c>
      <c r="M49" s="16">
        <f>IF(OR($L49="",$G49=""),"",IFERROR(ROUND($L49*$G49,2),""))</f>
        <v/>
      </c>
      <c r="N49" s="16">
        <f>IF(OR($L49="",$M49=""),"",IFERROR(ROUND($L49+$M49,2),""))</f>
        <v/>
      </c>
      <c r="O49" s="13" t="n"/>
      <c r="P49" s="18" t="n"/>
      <c r="Q49" s="19">
        <f>IF($A49="","",IF(COUNTIF($A$7:$A$106,$A49)&gt;1,"Código repetido",IF($B49="","Falta designação",IF($E49="","Falta região",IF($F49="","Falta escalão",IF($H49="","Falta preço líquido",IF($H49&lt;0,"Preço inválido",IF($K49="","Falta quantidade",IF($K49&lt;=0,"Quantidade inválida",IF($O49="","Falta estado",IF($G49="","Taxa não configurada","OK")))))))))))</f>
        <v/>
      </c>
    </row>
    <row r="50" ht="32" customHeight="1">
      <c r="A50" s="13" t="n"/>
      <c r="B50" s="13" t="n"/>
      <c r="C50" s="13" t="n"/>
      <c r="D50" s="13" t="n"/>
      <c r="E50" s="13" t="n"/>
      <c r="F50" s="13" t="n"/>
      <c r="G50" s="14">
        <f>IF(OR($A50="",$E50="",$F50=""),"",IFERROR(IF(INDEX('Parâmetros'!$B$7:$D$9,MATCH($E50,'Parâmetros'!$A$7:$A$9,0),MATCH($F50,'Parâmetros'!$B$6:$D$6,0))="","",INDEX('Parâmetros'!$B$7:$D$9,MATCH($E50,'Parâmetros'!$A$7:$A$9,0),MATCH($F50,'Parâmetros'!$B$6:$D$6,0))),""))</f>
        <v/>
      </c>
      <c r="H50" s="15" t="n"/>
      <c r="I50" s="16">
        <f>IF(OR($H50="",$G50=""),"",IFERROR(ROUND($H50*$G50,2),""))</f>
        <v/>
      </c>
      <c r="J50" s="16">
        <f>IF(OR($H50="",$I50=""),"",IFERROR(ROUND($H50+$I50,2),""))</f>
        <v/>
      </c>
      <c r="K50" s="17" t="n"/>
      <c r="L50" s="16">
        <f>IF(OR($H50="",$K50=""),"",IFERROR(ROUND($H50*$K50,2),""))</f>
        <v/>
      </c>
      <c r="M50" s="16">
        <f>IF(OR($L50="",$G50=""),"",IFERROR(ROUND($L50*$G50,2),""))</f>
        <v/>
      </c>
      <c r="N50" s="16">
        <f>IF(OR($L50="",$M50=""),"",IFERROR(ROUND($L50+$M50,2),""))</f>
        <v/>
      </c>
      <c r="O50" s="13" t="n"/>
      <c r="P50" s="18" t="n"/>
      <c r="Q50" s="19">
        <f>IF($A50="","",IF(COUNTIF($A$7:$A$106,$A50)&gt;1,"Código repetido",IF($B50="","Falta designação",IF($E50="","Falta região",IF($F50="","Falta escalão",IF($H50="","Falta preço líquido",IF($H50&lt;0,"Preço inválido",IF($K50="","Falta quantidade",IF($K50&lt;=0,"Quantidade inválida",IF($O50="","Falta estado",IF($G50="","Taxa não configurada","OK")))))))))))</f>
        <v/>
      </c>
    </row>
    <row r="51" ht="32" customHeight="1">
      <c r="A51" s="13" t="n"/>
      <c r="B51" s="13" t="n"/>
      <c r="C51" s="13" t="n"/>
      <c r="D51" s="13" t="n"/>
      <c r="E51" s="13" t="n"/>
      <c r="F51" s="13" t="n"/>
      <c r="G51" s="14">
        <f>IF(OR($A51="",$E51="",$F51=""),"",IFERROR(IF(INDEX('Parâmetros'!$B$7:$D$9,MATCH($E51,'Parâmetros'!$A$7:$A$9,0),MATCH($F51,'Parâmetros'!$B$6:$D$6,0))="","",INDEX('Parâmetros'!$B$7:$D$9,MATCH($E51,'Parâmetros'!$A$7:$A$9,0),MATCH($F51,'Parâmetros'!$B$6:$D$6,0))),""))</f>
        <v/>
      </c>
      <c r="H51" s="15" t="n"/>
      <c r="I51" s="16">
        <f>IF(OR($H51="",$G51=""),"",IFERROR(ROUND($H51*$G51,2),""))</f>
        <v/>
      </c>
      <c r="J51" s="16">
        <f>IF(OR($H51="",$I51=""),"",IFERROR(ROUND($H51+$I51,2),""))</f>
        <v/>
      </c>
      <c r="K51" s="17" t="n"/>
      <c r="L51" s="16">
        <f>IF(OR($H51="",$K51=""),"",IFERROR(ROUND($H51*$K51,2),""))</f>
        <v/>
      </c>
      <c r="M51" s="16">
        <f>IF(OR($L51="",$G51=""),"",IFERROR(ROUND($L51*$G51,2),""))</f>
        <v/>
      </c>
      <c r="N51" s="16">
        <f>IF(OR($L51="",$M51=""),"",IFERROR(ROUND($L51+$M51,2),""))</f>
        <v/>
      </c>
      <c r="O51" s="13" t="n"/>
      <c r="P51" s="18" t="n"/>
      <c r="Q51" s="19">
        <f>IF($A51="","",IF(COUNTIF($A$7:$A$106,$A51)&gt;1,"Código repetido",IF($B51="","Falta designação",IF($E51="","Falta região",IF($F51="","Falta escalão",IF($H51="","Falta preço líquido",IF($H51&lt;0,"Preço inválido",IF($K51="","Falta quantidade",IF($K51&lt;=0,"Quantidade inválida",IF($O51="","Falta estado",IF($G51="","Taxa não configurada","OK")))))))))))</f>
        <v/>
      </c>
    </row>
    <row r="52" ht="32" customHeight="1">
      <c r="A52" s="13" t="n"/>
      <c r="B52" s="13" t="n"/>
      <c r="C52" s="13" t="n"/>
      <c r="D52" s="13" t="n"/>
      <c r="E52" s="13" t="n"/>
      <c r="F52" s="13" t="n"/>
      <c r="G52" s="14">
        <f>IF(OR($A52="",$E52="",$F52=""),"",IFERROR(IF(INDEX('Parâmetros'!$B$7:$D$9,MATCH($E52,'Parâmetros'!$A$7:$A$9,0),MATCH($F52,'Parâmetros'!$B$6:$D$6,0))="","",INDEX('Parâmetros'!$B$7:$D$9,MATCH($E52,'Parâmetros'!$A$7:$A$9,0),MATCH($F52,'Parâmetros'!$B$6:$D$6,0))),""))</f>
        <v/>
      </c>
      <c r="H52" s="15" t="n"/>
      <c r="I52" s="16">
        <f>IF(OR($H52="",$G52=""),"",IFERROR(ROUND($H52*$G52,2),""))</f>
        <v/>
      </c>
      <c r="J52" s="16">
        <f>IF(OR($H52="",$I52=""),"",IFERROR(ROUND($H52+$I52,2),""))</f>
        <v/>
      </c>
      <c r="K52" s="17" t="n"/>
      <c r="L52" s="16">
        <f>IF(OR($H52="",$K52=""),"",IFERROR(ROUND($H52*$K52,2),""))</f>
        <v/>
      </c>
      <c r="M52" s="16">
        <f>IF(OR($L52="",$G52=""),"",IFERROR(ROUND($L52*$G52,2),""))</f>
        <v/>
      </c>
      <c r="N52" s="16">
        <f>IF(OR($L52="",$M52=""),"",IFERROR(ROUND($L52+$M52,2),""))</f>
        <v/>
      </c>
      <c r="O52" s="13" t="n"/>
      <c r="P52" s="18" t="n"/>
      <c r="Q52" s="19">
        <f>IF($A52="","",IF(COUNTIF($A$7:$A$106,$A52)&gt;1,"Código repetido",IF($B52="","Falta designação",IF($E52="","Falta região",IF($F52="","Falta escalão",IF($H52="","Falta preço líquido",IF($H52&lt;0,"Preço inválido",IF($K52="","Falta quantidade",IF($K52&lt;=0,"Quantidade inválida",IF($O52="","Falta estado",IF($G52="","Taxa não configurada","OK")))))))))))</f>
        <v/>
      </c>
    </row>
    <row r="53" ht="32" customHeight="1">
      <c r="A53" s="13" t="n"/>
      <c r="B53" s="13" t="n"/>
      <c r="C53" s="13" t="n"/>
      <c r="D53" s="13" t="n"/>
      <c r="E53" s="13" t="n"/>
      <c r="F53" s="13" t="n"/>
      <c r="G53" s="14">
        <f>IF(OR($A53="",$E53="",$F53=""),"",IFERROR(IF(INDEX('Parâmetros'!$B$7:$D$9,MATCH($E53,'Parâmetros'!$A$7:$A$9,0),MATCH($F53,'Parâmetros'!$B$6:$D$6,0))="","",INDEX('Parâmetros'!$B$7:$D$9,MATCH($E53,'Parâmetros'!$A$7:$A$9,0),MATCH($F53,'Parâmetros'!$B$6:$D$6,0))),""))</f>
        <v/>
      </c>
      <c r="H53" s="15" t="n"/>
      <c r="I53" s="16">
        <f>IF(OR($H53="",$G53=""),"",IFERROR(ROUND($H53*$G53,2),""))</f>
        <v/>
      </c>
      <c r="J53" s="16">
        <f>IF(OR($H53="",$I53=""),"",IFERROR(ROUND($H53+$I53,2),""))</f>
        <v/>
      </c>
      <c r="K53" s="17" t="n"/>
      <c r="L53" s="16">
        <f>IF(OR($H53="",$K53=""),"",IFERROR(ROUND($H53*$K53,2),""))</f>
        <v/>
      </c>
      <c r="M53" s="16">
        <f>IF(OR($L53="",$G53=""),"",IFERROR(ROUND($L53*$G53,2),""))</f>
        <v/>
      </c>
      <c r="N53" s="16">
        <f>IF(OR($L53="",$M53=""),"",IFERROR(ROUND($L53+$M53,2),""))</f>
        <v/>
      </c>
      <c r="O53" s="13" t="n"/>
      <c r="P53" s="18" t="n"/>
      <c r="Q53" s="19">
        <f>IF($A53="","",IF(COUNTIF($A$7:$A$106,$A53)&gt;1,"Código repetido",IF($B53="","Falta designação",IF($E53="","Falta região",IF($F53="","Falta escalão",IF($H53="","Falta preço líquido",IF($H53&lt;0,"Preço inválido",IF($K53="","Falta quantidade",IF($K53&lt;=0,"Quantidade inválida",IF($O53="","Falta estado",IF($G53="","Taxa não configurada","OK")))))))))))</f>
        <v/>
      </c>
    </row>
    <row r="54" ht="32" customHeight="1">
      <c r="A54" s="13" t="n"/>
      <c r="B54" s="13" t="n"/>
      <c r="C54" s="13" t="n"/>
      <c r="D54" s="13" t="n"/>
      <c r="E54" s="13" t="n"/>
      <c r="F54" s="13" t="n"/>
      <c r="G54" s="14">
        <f>IF(OR($A54="",$E54="",$F54=""),"",IFERROR(IF(INDEX('Parâmetros'!$B$7:$D$9,MATCH($E54,'Parâmetros'!$A$7:$A$9,0),MATCH($F54,'Parâmetros'!$B$6:$D$6,0))="","",INDEX('Parâmetros'!$B$7:$D$9,MATCH($E54,'Parâmetros'!$A$7:$A$9,0),MATCH($F54,'Parâmetros'!$B$6:$D$6,0))),""))</f>
        <v/>
      </c>
      <c r="H54" s="15" t="n"/>
      <c r="I54" s="16">
        <f>IF(OR($H54="",$G54=""),"",IFERROR(ROUND($H54*$G54,2),""))</f>
        <v/>
      </c>
      <c r="J54" s="16">
        <f>IF(OR($H54="",$I54=""),"",IFERROR(ROUND($H54+$I54,2),""))</f>
        <v/>
      </c>
      <c r="K54" s="17" t="n"/>
      <c r="L54" s="16">
        <f>IF(OR($H54="",$K54=""),"",IFERROR(ROUND($H54*$K54,2),""))</f>
        <v/>
      </c>
      <c r="M54" s="16">
        <f>IF(OR($L54="",$G54=""),"",IFERROR(ROUND($L54*$G54,2),""))</f>
        <v/>
      </c>
      <c r="N54" s="16">
        <f>IF(OR($L54="",$M54=""),"",IFERROR(ROUND($L54+$M54,2),""))</f>
        <v/>
      </c>
      <c r="O54" s="13" t="n"/>
      <c r="P54" s="18" t="n"/>
      <c r="Q54" s="19">
        <f>IF($A54="","",IF(COUNTIF($A$7:$A$106,$A54)&gt;1,"Código repetido",IF($B54="","Falta designação",IF($E54="","Falta região",IF($F54="","Falta escalão",IF($H54="","Falta preço líquido",IF($H54&lt;0,"Preço inválido",IF($K54="","Falta quantidade",IF($K54&lt;=0,"Quantidade inválida",IF($O54="","Falta estado",IF($G54="","Taxa não configurada","OK")))))))))))</f>
        <v/>
      </c>
    </row>
    <row r="55" ht="32" customHeight="1">
      <c r="A55" s="13" t="n"/>
      <c r="B55" s="13" t="n"/>
      <c r="C55" s="13" t="n"/>
      <c r="D55" s="13" t="n"/>
      <c r="E55" s="13" t="n"/>
      <c r="F55" s="13" t="n"/>
      <c r="G55" s="14">
        <f>IF(OR($A55="",$E55="",$F55=""),"",IFERROR(IF(INDEX('Parâmetros'!$B$7:$D$9,MATCH($E55,'Parâmetros'!$A$7:$A$9,0),MATCH($F55,'Parâmetros'!$B$6:$D$6,0))="","",INDEX('Parâmetros'!$B$7:$D$9,MATCH($E55,'Parâmetros'!$A$7:$A$9,0),MATCH($F55,'Parâmetros'!$B$6:$D$6,0))),""))</f>
        <v/>
      </c>
      <c r="H55" s="15" t="n"/>
      <c r="I55" s="16">
        <f>IF(OR($H55="",$G55=""),"",IFERROR(ROUND($H55*$G55,2),""))</f>
        <v/>
      </c>
      <c r="J55" s="16">
        <f>IF(OR($H55="",$I55=""),"",IFERROR(ROUND($H55+$I55,2),""))</f>
        <v/>
      </c>
      <c r="K55" s="17" t="n"/>
      <c r="L55" s="16">
        <f>IF(OR($H55="",$K55=""),"",IFERROR(ROUND($H55*$K55,2),""))</f>
        <v/>
      </c>
      <c r="M55" s="16">
        <f>IF(OR($L55="",$G55=""),"",IFERROR(ROUND($L55*$G55,2),""))</f>
        <v/>
      </c>
      <c r="N55" s="16">
        <f>IF(OR($L55="",$M55=""),"",IFERROR(ROUND($L55+$M55,2),""))</f>
        <v/>
      </c>
      <c r="O55" s="13" t="n"/>
      <c r="P55" s="18" t="n"/>
      <c r="Q55" s="19">
        <f>IF($A55="","",IF(COUNTIF($A$7:$A$106,$A55)&gt;1,"Código repetido",IF($B55="","Falta designação",IF($E55="","Falta região",IF($F55="","Falta escalão",IF($H55="","Falta preço líquido",IF($H55&lt;0,"Preço inválido",IF($K55="","Falta quantidade",IF($K55&lt;=0,"Quantidade inválida",IF($O55="","Falta estado",IF($G55="","Taxa não configurada","OK")))))))))))</f>
        <v/>
      </c>
    </row>
    <row r="56" ht="32" customHeight="1">
      <c r="A56" s="13" t="n"/>
      <c r="B56" s="13" t="n"/>
      <c r="C56" s="13" t="n"/>
      <c r="D56" s="13" t="n"/>
      <c r="E56" s="13" t="n"/>
      <c r="F56" s="13" t="n"/>
      <c r="G56" s="14">
        <f>IF(OR($A56="",$E56="",$F56=""),"",IFERROR(IF(INDEX('Parâmetros'!$B$7:$D$9,MATCH($E56,'Parâmetros'!$A$7:$A$9,0),MATCH($F56,'Parâmetros'!$B$6:$D$6,0))="","",INDEX('Parâmetros'!$B$7:$D$9,MATCH($E56,'Parâmetros'!$A$7:$A$9,0),MATCH($F56,'Parâmetros'!$B$6:$D$6,0))),""))</f>
        <v/>
      </c>
      <c r="H56" s="15" t="n"/>
      <c r="I56" s="16">
        <f>IF(OR($H56="",$G56=""),"",IFERROR(ROUND($H56*$G56,2),""))</f>
        <v/>
      </c>
      <c r="J56" s="16">
        <f>IF(OR($H56="",$I56=""),"",IFERROR(ROUND($H56+$I56,2),""))</f>
        <v/>
      </c>
      <c r="K56" s="17" t="n"/>
      <c r="L56" s="16">
        <f>IF(OR($H56="",$K56=""),"",IFERROR(ROUND($H56*$K56,2),""))</f>
        <v/>
      </c>
      <c r="M56" s="16">
        <f>IF(OR($L56="",$G56=""),"",IFERROR(ROUND($L56*$G56,2),""))</f>
        <v/>
      </c>
      <c r="N56" s="16">
        <f>IF(OR($L56="",$M56=""),"",IFERROR(ROUND($L56+$M56,2),""))</f>
        <v/>
      </c>
      <c r="O56" s="13" t="n"/>
      <c r="P56" s="18" t="n"/>
      <c r="Q56" s="19">
        <f>IF($A56="","",IF(COUNTIF($A$7:$A$106,$A56)&gt;1,"Código repetido",IF($B56="","Falta designação",IF($E56="","Falta região",IF($F56="","Falta escalão",IF($H56="","Falta preço líquido",IF($H56&lt;0,"Preço inválido",IF($K56="","Falta quantidade",IF($K56&lt;=0,"Quantidade inválida",IF($O56="","Falta estado",IF($G56="","Taxa não configurada","OK")))))))))))</f>
        <v/>
      </c>
    </row>
    <row r="57" ht="32" customHeight="1">
      <c r="A57" s="13" t="n"/>
      <c r="B57" s="13" t="n"/>
      <c r="C57" s="13" t="n"/>
      <c r="D57" s="13" t="n"/>
      <c r="E57" s="13" t="n"/>
      <c r="F57" s="13" t="n"/>
      <c r="G57" s="14">
        <f>IF(OR($A57="",$E57="",$F57=""),"",IFERROR(IF(INDEX('Parâmetros'!$B$7:$D$9,MATCH($E57,'Parâmetros'!$A$7:$A$9,0),MATCH($F57,'Parâmetros'!$B$6:$D$6,0))="","",INDEX('Parâmetros'!$B$7:$D$9,MATCH($E57,'Parâmetros'!$A$7:$A$9,0),MATCH($F57,'Parâmetros'!$B$6:$D$6,0))),""))</f>
        <v/>
      </c>
      <c r="H57" s="15" t="n"/>
      <c r="I57" s="16">
        <f>IF(OR($H57="",$G57=""),"",IFERROR(ROUND($H57*$G57,2),""))</f>
        <v/>
      </c>
      <c r="J57" s="16">
        <f>IF(OR($H57="",$I57=""),"",IFERROR(ROUND($H57+$I57,2),""))</f>
        <v/>
      </c>
      <c r="K57" s="17" t="n"/>
      <c r="L57" s="16">
        <f>IF(OR($H57="",$K57=""),"",IFERROR(ROUND($H57*$K57,2),""))</f>
        <v/>
      </c>
      <c r="M57" s="16">
        <f>IF(OR($L57="",$G57=""),"",IFERROR(ROUND($L57*$G57,2),""))</f>
        <v/>
      </c>
      <c r="N57" s="16">
        <f>IF(OR($L57="",$M57=""),"",IFERROR(ROUND($L57+$M57,2),""))</f>
        <v/>
      </c>
      <c r="O57" s="13" t="n"/>
      <c r="P57" s="18" t="n"/>
      <c r="Q57" s="19">
        <f>IF($A57="","",IF(COUNTIF($A$7:$A$106,$A57)&gt;1,"Código repetido",IF($B57="","Falta designação",IF($E57="","Falta região",IF($F57="","Falta escalão",IF($H57="","Falta preço líquido",IF($H57&lt;0,"Preço inválido",IF($K57="","Falta quantidade",IF($K57&lt;=0,"Quantidade inválida",IF($O57="","Falta estado",IF($G57="","Taxa não configurada","OK")))))))))))</f>
        <v/>
      </c>
    </row>
    <row r="58" ht="32" customHeight="1">
      <c r="A58" s="13" t="n"/>
      <c r="B58" s="13" t="n"/>
      <c r="C58" s="13" t="n"/>
      <c r="D58" s="13" t="n"/>
      <c r="E58" s="13" t="n"/>
      <c r="F58" s="13" t="n"/>
      <c r="G58" s="14">
        <f>IF(OR($A58="",$E58="",$F58=""),"",IFERROR(IF(INDEX('Parâmetros'!$B$7:$D$9,MATCH($E58,'Parâmetros'!$A$7:$A$9,0),MATCH($F58,'Parâmetros'!$B$6:$D$6,0))="","",INDEX('Parâmetros'!$B$7:$D$9,MATCH($E58,'Parâmetros'!$A$7:$A$9,0),MATCH($F58,'Parâmetros'!$B$6:$D$6,0))),""))</f>
        <v/>
      </c>
      <c r="H58" s="15" t="n"/>
      <c r="I58" s="16">
        <f>IF(OR($H58="",$G58=""),"",IFERROR(ROUND($H58*$G58,2),""))</f>
        <v/>
      </c>
      <c r="J58" s="16">
        <f>IF(OR($H58="",$I58=""),"",IFERROR(ROUND($H58+$I58,2),""))</f>
        <v/>
      </c>
      <c r="K58" s="17" t="n"/>
      <c r="L58" s="16">
        <f>IF(OR($H58="",$K58=""),"",IFERROR(ROUND($H58*$K58,2),""))</f>
        <v/>
      </c>
      <c r="M58" s="16">
        <f>IF(OR($L58="",$G58=""),"",IFERROR(ROUND($L58*$G58,2),""))</f>
        <v/>
      </c>
      <c r="N58" s="16">
        <f>IF(OR($L58="",$M58=""),"",IFERROR(ROUND($L58+$M58,2),""))</f>
        <v/>
      </c>
      <c r="O58" s="13" t="n"/>
      <c r="P58" s="18" t="n"/>
      <c r="Q58" s="19">
        <f>IF($A58="","",IF(COUNTIF($A$7:$A$106,$A58)&gt;1,"Código repetido",IF($B58="","Falta designação",IF($E58="","Falta região",IF($F58="","Falta escalão",IF($H58="","Falta preço líquido",IF($H58&lt;0,"Preço inválido",IF($K58="","Falta quantidade",IF($K58&lt;=0,"Quantidade inválida",IF($O58="","Falta estado",IF($G58="","Taxa não configurada","OK")))))))))))</f>
        <v/>
      </c>
    </row>
    <row r="59" ht="32" customHeight="1">
      <c r="A59" s="13" t="n"/>
      <c r="B59" s="13" t="n"/>
      <c r="C59" s="13" t="n"/>
      <c r="D59" s="13" t="n"/>
      <c r="E59" s="13" t="n"/>
      <c r="F59" s="13" t="n"/>
      <c r="G59" s="14">
        <f>IF(OR($A59="",$E59="",$F59=""),"",IFERROR(IF(INDEX('Parâmetros'!$B$7:$D$9,MATCH($E59,'Parâmetros'!$A$7:$A$9,0),MATCH($F59,'Parâmetros'!$B$6:$D$6,0))="","",INDEX('Parâmetros'!$B$7:$D$9,MATCH($E59,'Parâmetros'!$A$7:$A$9,0),MATCH($F59,'Parâmetros'!$B$6:$D$6,0))),""))</f>
        <v/>
      </c>
      <c r="H59" s="15" t="n"/>
      <c r="I59" s="16">
        <f>IF(OR($H59="",$G59=""),"",IFERROR(ROUND($H59*$G59,2),""))</f>
        <v/>
      </c>
      <c r="J59" s="16">
        <f>IF(OR($H59="",$I59=""),"",IFERROR(ROUND($H59+$I59,2),""))</f>
        <v/>
      </c>
      <c r="K59" s="17" t="n"/>
      <c r="L59" s="16">
        <f>IF(OR($H59="",$K59=""),"",IFERROR(ROUND($H59*$K59,2),""))</f>
        <v/>
      </c>
      <c r="M59" s="16">
        <f>IF(OR($L59="",$G59=""),"",IFERROR(ROUND($L59*$G59,2),""))</f>
        <v/>
      </c>
      <c r="N59" s="16">
        <f>IF(OR($L59="",$M59=""),"",IFERROR(ROUND($L59+$M59,2),""))</f>
        <v/>
      </c>
      <c r="O59" s="13" t="n"/>
      <c r="P59" s="18" t="n"/>
      <c r="Q59" s="19">
        <f>IF($A59="","",IF(COUNTIF($A$7:$A$106,$A59)&gt;1,"Código repetido",IF($B59="","Falta designação",IF($E59="","Falta região",IF($F59="","Falta escalão",IF($H59="","Falta preço líquido",IF($H59&lt;0,"Preço inválido",IF($K59="","Falta quantidade",IF($K59&lt;=0,"Quantidade inválida",IF($O59="","Falta estado",IF($G59="","Taxa não configurada","OK")))))))))))</f>
        <v/>
      </c>
    </row>
    <row r="60" ht="32" customHeight="1">
      <c r="A60" s="13" t="n"/>
      <c r="B60" s="13" t="n"/>
      <c r="C60" s="13" t="n"/>
      <c r="D60" s="13" t="n"/>
      <c r="E60" s="13" t="n"/>
      <c r="F60" s="13" t="n"/>
      <c r="G60" s="14">
        <f>IF(OR($A60="",$E60="",$F60=""),"",IFERROR(IF(INDEX('Parâmetros'!$B$7:$D$9,MATCH($E60,'Parâmetros'!$A$7:$A$9,0),MATCH($F60,'Parâmetros'!$B$6:$D$6,0))="","",INDEX('Parâmetros'!$B$7:$D$9,MATCH($E60,'Parâmetros'!$A$7:$A$9,0),MATCH($F60,'Parâmetros'!$B$6:$D$6,0))),""))</f>
        <v/>
      </c>
      <c r="H60" s="15" t="n"/>
      <c r="I60" s="16">
        <f>IF(OR($H60="",$G60=""),"",IFERROR(ROUND($H60*$G60,2),""))</f>
        <v/>
      </c>
      <c r="J60" s="16">
        <f>IF(OR($H60="",$I60=""),"",IFERROR(ROUND($H60+$I60,2),""))</f>
        <v/>
      </c>
      <c r="K60" s="17" t="n"/>
      <c r="L60" s="16">
        <f>IF(OR($H60="",$K60=""),"",IFERROR(ROUND($H60*$K60,2),""))</f>
        <v/>
      </c>
      <c r="M60" s="16">
        <f>IF(OR($L60="",$G60=""),"",IFERROR(ROUND($L60*$G60,2),""))</f>
        <v/>
      </c>
      <c r="N60" s="16">
        <f>IF(OR($L60="",$M60=""),"",IFERROR(ROUND($L60+$M60,2),""))</f>
        <v/>
      </c>
      <c r="O60" s="13" t="n"/>
      <c r="P60" s="18" t="n"/>
      <c r="Q60" s="19">
        <f>IF($A60="","",IF(COUNTIF($A$7:$A$106,$A60)&gt;1,"Código repetido",IF($B60="","Falta designação",IF($E60="","Falta região",IF($F60="","Falta escalão",IF($H60="","Falta preço líquido",IF($H60&lt;0,"Preço inválido",IF($K60="","Falta quantidade",IF($K60&lt;=0,"Quantidade inválida",IF($O60="","Falta estado",IF($G60="","Taxa não configurada","OK")))))))))))</f>
        <v/>
      </c>
    </row>
    <row r="61" ht="32" customHeight="1">
      <c r="A61" s="13" t="n"/>
      <c r="B61" s="13" t="n"/>
      <c r="C61" s="13" t="n"/>
      <c r="D61" s="13" t="n"/>
      <c r="E61" s="13" t="n"/>
      <c r="F61" s="13" t="n"/>
      <c r="G61" s="14">
        <f>IF(OR($A61="",$E61="",$F61=""),"",IFERROR(IF(INDEX('Parâmetros'!$B$7:$D$9,MATCH($E61,'Parâmetros'!$A$7:$A$9,0),MATCH($F61,'Parâmetros'!$B$6:$D$6,0))="","",INDEX('Parâmetros'!$B$7:$D$9,MATCH($E61,'Parâmetros'!$A$7:$A$9,0),MATCH($F61,'Parâmetros'!$B$6:$D$6,0))),""))</f>
        <v/>
      </c>
      <c r="H61" s="15" t="n"/>
      <c r="I61" s="16">
        <f>IF(OR($H61="",$G61=""),"",IFERROR(ROUND($H61*$G61,2),""))</f>
        <v/>
      </c>
      <c r="J61" s="16">
        <f>IF(OR($H61="",$I61=""),"",IFERROR(ROUND($H61+$I61,2),""))</f>
        <v/>
      </c>
      <c r="K61" s="17" t="n"/>
      <c r="L61" s="16">
        <f>IF(OR($H61="",$K61=""),"",IFERROR(ROUND($H61*$K61,2),""))</f>
        <v/>
      </c>
      <c r="M61" s="16">
        <f>IF(OR($L61="",$G61=""),"",IFERROR(ROUND($L61*$G61,2),""))</f>
        <v/>
      </c>
      <c r="N61" s="16">
        <f>IF(OR($L61="",$M61=""),"",IFERROR(ROUND($L61+$M61,2),""))</f>
        <v/>
      </c>
      <c r="O61" s="13" t="n"/>
      <c r="P61" s="18" t="n"/>
      <c r="Q61" s="19">
        <f>IF($A61="","",IF(COUNTIF($A$7:$A$106,$A61)&gt;1,"Código repetido",IF($B61="","Falta designação",IF($E61="","Falta região",IF($F61="","Falta escalão",IF($H61="","Falta preço líquido",IF($H61&lt;0,"Preço inválido",IF($K61="","Falta quantidade",IF($K61&lt;=0,"Quantidade inválida",IF($O61="","Falta estado",IF($G61="","Taxa não configurada","OK")))))))))))</f>
        <v/>
      </c>
    </row>
    <row r="62" ht="32" customHeight="1">
      <c r="A62" s="13" t="n"/>
      <c r="B62" s="13" t="n"/>
      <c r="C62" s="13" t="n"/>
      <c r="D62" s="13" t="n"/>
      <c r="E62" s="13" t="n"/>
      <c r="F62" s="13" t="n"/>
      <c r="G62" s="14">
        <f>IF(OR($A62="",$E62="",$F62=""),"",IFERROR(IF(INDEX('Parâmetros'!$B$7:$D$9,MATCH($E62,'Parâmetros'!$A$7:$A$9,0),MATCH($F62,'Parâmetros'!$B$6:$D$6,0))="","",INDEX('Parâmetros'!$B$7:$D$9,MATCH($E62,'Parâmetros'!$A$7:$A$9,0),MATCH($F62,'Parâmetros'!$B$6:$D$6,0))),""))</f>
        <v/>
      </c>
      <c r="H62" s="15" t="n"/>
      <c r="I62" s="16">
        <f>IF(OR($H62="",$G62=""),"",IFERROR(ROUND($H62*$G62,2),""))</f>
        <v/>
      </c>
      <c r="J62" s="16">
        <f>IF(OR($H62="",$I62=""),"",IFERROR(ROUND($H62+$I62,2),""))</f>
        <v/>
      </c>
      <c r="K62" s="17" t="n"/>
      <c r="L62" s="16">
        <f>IF(OR($H62="",$K62=""),"",IFERROR(ROUND($H62*$K62,2),""))</f>
        <v/>
      </c>
      <c r="M62" s="16">
        <f>IF(OR($L62="",$G62=""),"",IFERROR(ROUND($L62*$G62,2),""))</f>
        <v/>
      </c>
      <c r="N62" s="16">
        <f>IF(OR($L62="",$M62=""),"",IFERROR(ROUND($L62+$M62,2),""))</f>
        <v/>
      </c>
      <c r="O62" s="13" t="n"/>
      <c r="P62" s="18" t="n"/>
      <c r="Q62" s="19">
        <f>IF($A62="","",IF(COUNTIF($A$7:$A$106,$A62)&gt;1,"Código repetido",IF($B62="","Falta designação",IF($E62="","Falta região",IF($F62="","Falta escalão",IF($H62="","Falta preço líquido",IF($H62&lt;0,"Preço inválido",IF($K62="","Falta quantidade",IF($K62&lt;=0,"Quantidade inválida",IF($O62="","Falta estado",IF($G62="","Taxa não configurada","OK")))))))))))</f>
        <v/>
      </c>
    </row>
    <row r="63" ht="32" customHeight="1">
      <c r="A63" s="13" t="n"/>
      <c r="B63" s="13" t="n"/>
      <c r="C63" s="13" t="n"/>
      <c r="D63" s="13" t="n"/>
      <c r="E63" s="13" t="n"/>
      <c r="F63" s="13" t="n"/>
      <c r="G63" s="14">
        <f>IF(OR($A63="",$E63="",$F63=""),"",IFERROR(IF(INDEX('Parâmetros'!$B$7:$D$9,MATCH($E63,'Parâmetros'!$A$7:$A$9,0),MATCH($F63,'Parâmetros'!$B$6:$D$6,0))="","",INDEX('Parâmetros'!$B$7:$D$9,MATCH($E63,'Parâmetros'!$A$7:$A$9,0),MATCH($F63,'Parâmetros'!$B$6:$D$6,0))),""))</f>
        <v/>
      </c>
      <c r="H63" s="15" t="n"/>
      <c r="I63" s="16">
        <f>IF(OR($H63="",$G63=""),"",IFERROR(ROUND($H63*$G63,2),""))</f>
        <v/>
      </c>
      <c r="J63" s="16">
        <f>IF(OR($H63="",$I63=""),"",IFERROR(ROUND($H63+$I63,2),""))</f>
        <v/>
      </c>
      <c r="K63" s="17" t="n"/>
      <c r="L63" s="16">
        <f>IF(OR($H63="",$K63=""),"",IFERROR(ROUND($H63*$K63,2),""))</f>
        <v/>
      </c>
      <c r="M63" s="16">
        <f>IF(OR($L63="",$G63=""),"",IFERROR(ROUND($L63*$G63,2),""))</f>
        <v/>
      </c>
      <c r="N63" s="16">
        <f>IF(OR($L63="",$M63=""),"",IFERROR(ROUND($L63+$M63,2),""))</f>
        <v/>
      </c>
      <c r="O63" s="13" t="n"/>
      <c r="P63" s="18" t="n"/>
      <c r="Q63" s="19">
        <f>IF($A63="","",IF(COUNTIF($A$7:$A$106,$A63)&gt;1,"Código repetido",IF($B63="","Falta designação",IF($E63="","Falta região",IF($F63="","Falta escalão",IF($H63="","Falta preço líquido",IF($H63&lt;0,"Preço inválido",IF($K63="","Falta quantidade",IF($K63&lt;=0,"Quantidade inválida",IF($O63="","Falta estado",IF($G63="","Taxa não configurada","OK")))))))))))</f>
        <v/>
      </c>
    </row>
    <row r="64" ht="32" customHeight="1">
      <c r="A64" s="13" t="n"/>
      <c r="B64" s="13" t="n"/>
      <c r="C64" s="13" t="n"/>
      <c r="D64" s="13" t="n"/>
      <c r="E64" s="13" t="n"/>
      <c r="F64" s="13" t="n"/>
      <c r="G64" s="14">
        <f>IF(OR($A64="",$E64="",$F64=""),"",IFERROR(IF(INDEX('Parâmetros'!$B$7:$D$9,MATCH($E64,'Parâmetros'!$A$7:$A$9,0),MATCH($F64,'Parâmetros'!$B$6:$D$6,0))="","",INDEX('Parâmetros'!$B$7:$D$9,MATCH($E64,'Parâmetros'!$A$7:$A$9,0),MATCH($F64,'Parâmetros'!$B$6:$D$6,0))),""))</f>
        <v/>
      </c>
      <c r="H64" s="15" t="n"/>
      <c r="I64" s="16">
        <f>IF(OR($H64="",$G64=""),"",IFERROR(ROUND($H64*$G64,2),""))</f>
        <v/>
      </c>
      <c r="J64" s="16">
        <f>IF(OR($H64="",$I64=""),"",IFERROR(ROUND($H64+$I64,2),""))</f>
        <v/>
      </c>
      <c r="K64" s="17" t="n"/>
      <c r="L64" s="16">
        <f>IF(OR($H64="",$K64=""),"",IFERROR(ROUND($H64*$K64,2),""))</f>
        <v/>
      </c>
      <c r="M64" s="16">
        <f>IF(OR($L64="",$G64=""),"",IFERROR(ROUND($L64*$G64,2),""))</f>
        <v/>
      </c>
      <c r="N64" s="16">
        <f>IF(OR($L64="",$M64=""),"",IFERROR(ROUND($L64+$M64,2),""))</f>
        <v/>
      </c>
      <c r="O64" s="13" t="n"/>
      <c r="P64" s="18" t="n"/>
      <c r="Q64" s="19">
        <f>IF($A64="","",IF(COUNTIF($A$7:$A$106,$A64)&gt;1,"Código repetido",IF($B64="","Falta designação",IF($E64="","Falta região",IF($F64="","Falta escalão",IF($H64="","Falta preço líquido",IF($H64&lt;0,"Preço inválido",IF($K64="","Falta quantidade",IF($K64&lt;=0,"Quantidade inválida",IF($O64="","Falta estado",IF($G64="","Taxa não configurada","OK")))))))))))</f>
        <v/>
      </c>
    </row>
    <row r="65" ht="32" customHeight="1">
      <c r="A65" s="13" t="n"/>
      <c r="B65" s="13" t="n"/>
      <c r="C65" s="13" t="n"/>
      <c r="D65" s="13" t="n"/>
      <c r="E65" s="13" t="n"/>
      <c r="F65" s="13" t="n"/>
      <c r="G65" s="14">
        <f>IF(OR($A65="",$E65="",$F65=""),"",IFERROR(IF(INDEX('Parâmetros'!$B$7:$D$9,MATCH($E65,'Parâmetros'!$A$7:$A$9,0),MATCH($F65,'Parâmetros'!$B$6:$D$6,0))="","",INDEX('Parâmetros'!$B$7:$D$9,MATCH($E65,'Parâmetros'!$A$7:$A$9,0),MATCH($F65,'Parâmetros'!$B$6:$D$6,0))),""))</f>
        <v/>
      </c>
      <c r="H65" s="15" t="n"/>
      <c r="I65" s="16">
        <f>IF(OR($H65="",$G65=""),"",IFERROR(ROUND($H65*$G65,2),""))</f>
        <v/>
      </c>
      <c r="J65" s="16">
        <f>IF(OR($H65="",$I65=""),"",IFERROR(ROUND($H65+$I65,2),""))</f>
        <v/>
      </c>
      <c r="K65" s="17" t="n"/>
      <c r="L65" s="16">
        <f>IF(OR($H65="",$K65=""),"",IFERROR(ROUND($H65*$K65,2),""))</f>
        <v/>
      </c>
      <c r="M65" s="16">
        <f>IF(OR($L65="",$G65=""),"",IFERROR(ROUND($L65*$G65,2),""))</f>
        <v/>
      </c>
      <c r="N65" s="16">
        <f>IF(OR($L65="",$M65=""),"",IFERROR(ROUND($L65+$M65,2),""))</f>
        <v/>
      </c>
      <c r="O65" s="13" t="n"/>
      <c r="P65" s="18" t="n"/>
      <c r="Q65" s="19">
        <f>IF($A65="","",IF(COUNTIF($A$7:$A$106,$A65)&gt;1,"Código repetido",IF($B65="","Falta designação",IF($E65="","Falta região",IF($F65="","Falta escalão",IF($H65="","Falta preço líquido",IF($H65&lt;0,"Preço inválido",IF($K65="","Falta quantidade",IF($K65&lt;=0,"Quantidade inválida",IF($O65="","Falta estado",IF($G65="","Taxa não configurada","OK")))))))))))</f>
        <v/>
      </c>
    </row>
    <row r="66" ht="32" customHeight="1">
      <c r="A66" s="13" t="n"/>
      <c r="B66" s="13" t="n"/>
      <c r="C66" s="13" t="n"/>
      <c r="D66" s="13" t="n"/>
      <c r="E66" s="13" t="n"/>
      <c r="F66" s="13" t="n"/>
      <c r="G66" s="14">
        <f>IF(OR($A66="",$E66="",$F66=""),"",IFERROR(IF(INDEX('Parâmetros'!$B$7:$D$9,MATCH($E66,'Parâmetros'!$A$7:$A$9,0),MATCH($F66,'Parâmetros'!$B$6:$D$6,0))="","",INDEX('Parâmetros'!$B$7:$D$9,MATCH($E66,'Parâmetros'!$A$7:$A$9,0),MATCH($F66,'Parâmetros'!$B$6:$D$6,0))),""))</f>
        <v/>
      </c>
      <c r="H66" s="15" t="n"/>
      <c r="I66" s="16">
        <f>IF(OR($H66="",$G66=""),"",IFERROR(ROUND($H66*$G66,2),""))</f>
        <v/>
      </c>
      <c r="J66" s="16">
        <f>IF(OR($H66="",$I66=""),"",IFERROR(ROUND($H66+$I66,2),""))</f>
        <v/>
      </c>
      <c r="K66" s="17" t="n"/>
      <c r="L66" s="16">
        <f>IF(OR($H66="",$K66=""),"",IFERROR(ROUND($H66*$K66,2),""))</f>
        <v/>
      </c>
      <c r="M66" s="16">
        <f>IF(OR($L66="",$G66=""),"",IFERROR(ROUND($L66*$G66,2),""))</f>
        <v/>
      </c>
      <c r="N66" s="16">
        <f>IF(OR($L66="",$M66=""),"",IFERROR(ROUND($L66+$M66,2),""))</f>
        <v/>
      </c>
      <c r="O66" s="13" t="n"/>
      <c r="P66" s="18" t="n"/>
      <c r="Q66" s="19">
        <f>IF($A66="","",IF(COUNTIF($A$7:$A$106,$A66)&gt;1,"Código repetido",IF($B66="","Falta designação",IF($E66="","Falta região",IF($F66="","Falta escalão",IF($H66="","Falta preço líquido",IF($H66&lt;0,"Preço inválido",IF($K66="","Falta quantidade",IF($K66&lt;=0,"Quantidade inválida",IF($O66="","Falta estado",IF($G66="","Taxa não configurada","OK")))))))))))</f>
        <v/>
      </c>
    </row>
    <row r="67" ht="32" customHeight="1">
      <c r="A67" s="13" t="n"/>
      <c r="B67" s="13" t="n"/>
      <c r="C67" s="13" t="n"/>
      <c r="D67" s="13" t="n"/>
      <c r="E67" s="13" t="n"/>
      <c r="F67" s="13" t="n"/>
      <c r="G67" s="14">
        <f>IF(OR($A67="",$E67="",$F67=""),"",IFERROR(IF(INDEX('Parâmetros'!$B$7:$D$9,MATCH($E67,'Parâmetros'!$A$7:$A$9,0),MATCH($F67,'Parâmetros'!$B$6:$D$6,0))="","",INDEX('Parâmetros'!$B$7:$D$9,MATCH($E67,'Parâmetros'!$A$7:$A$9,0),MATCH($F67,'Parâmetros'!$B$6:$D$6,0))),""))</f>
        <v/>
      </c>
      <c r="H67" s="15" t="n"/>
      <c r="I67" s="16">
        <f>IF(OR($H67="",$G67=""),"",IFERROR(ROUND($H67*$G67,2),""))</f>
        <v/>
      </c>
      <c r="J67" s="16">
        <f>IF(OR($H67="",$I67=""),"",IFERROR(ROUND($H67+$I67,2),""))</f>
        <v/>
      </c>
      <c r="K67" s="17" t="n"/>
      <c r="L67" s="16">
        <f>IF(OR($H67="",$K67=""),"",IFERROR(ROUND($H67*$K67,2),""))</f>
        <v/>
      </c>
      <c r="M67" s="16">
        <f>IF(OR($L67="",$G67=""),"",IFERROR(ROUND($L67*$G67,2),""))</f>
        <v/>
      </c>
      <c r="N67" s="16">
        <f>IF(OR($L67="",$M67=""),"",IFERROR(ROUND($L67+$M67,2),""))</f>
        <v/>
      </c>
      <c r="O67" s="13" t="n"/>
      <c r="P67" s="18" t="n"/>
      <c r="Q67" s="19">
        <f>IF($A67="","",IF(COUNTIF($A$7:$A$106,$A67)&gt;1,"Código repetido",IF($B67="","Falta designação",IF($E67="","Falta região",IF($F67="","Falta escalão",IF($H67="","Falta preço líquido",IF($H67&lt;0,"Preço inválido",IF($K67="","Falta quantidade",IF($K67&lt;=0,"Quantidade inválida",IF($O67="","Falta estado",IF($G67="","Taxa não configurada","OK")))))))))))</f>
        <v/>
      </c>
    </row>
    <row r="68" ht="32" customHeight="1">
      <c r="A68" s="13" t="n"/>
      <c r="B68" s="13" t="n"/>
      <c r="C68" s="13" t="n"/>
      <c r="D68" s="13" t="n"/>
      <c r="E68" s="13" t="n"/>
      <c r="F68" s="13" t="n"/>
      <c r="G68" s="14">
        <f>IF(OR($A68="",$E68="",$F68=""),"",IFERROR(IF(INDEX('Parâmetros'!$B$7:$D$9,MATCH($E68,'Parâmetros'!$A$7:$A$9,0),MATCH($F68,'Parâmetros'!$B$6:$D$6,0))="","",INDEX('Parâmetros'!$B$7:$D$9,MATCH($E68,'Parâmetros'!$A$7:$A$9,0),MATCH($F68,'Parâmetros'!$B$6:$D$6,0))),""))</f>
        <v/>
      </c>
      <c r="H68" s="15" t="n"/>
      <c r="I68" s="16">
        <f>IF(OR($H68="",$G68=""),"",IFERROR(ROUND($H68*$G68,2),""))</f>
        <v/>
      </c>
      <c r="J68" s="16">
        <f>IF(OR($H68="",$I68=""),"",IFERROR(ROUND($H68+$I68,2),""))</f>
        <v/>
      </c>
      <c r="K68" s="17" t="n"/>
      <c r="L68" s="16">
        <f>IF(OR($H68="",$K68=""),"",IFERROR(ROUND($H68*$K68,2),""))</f>
        <v/>
      </c>
      <c r="M68" s="16">
        <f>IF(OR($L68="",$G68=""),"",IFERROR(ROUND($L68*$G68,2),""))</f>
        <v/>
      </c>
      <c r="N68" s="16">
        <f>IF(OR($L68="",$M68=""),"",IFERROR(ROUND($L68+$M68,2),""))</f>
        <v/>
      </c>
      <c r="O68" s="13" t="n"/>
      <c r="P68" s="18" t="n"/>
      <c r="Q68" s="19">
        <f>IF($A68="","",IF(COUNTIF($A$7:$A$106,$A68)&gt;1,"Código repetido",IF($B68="","Falta designação",IF($E68="","Falta região",IF($F68="","Falta escalão",IF($H68="","Falta preço líquido",IF($H68&lt;0,"Preço inválido",IF($K68="","Falta quantidade",IF($K68&lt;=0,"Quantidade inválida",IF($O68="","Falta estado",IF($G68="","Taxa não configurada","OK")))))))))))</f>
        <v/>
      </c>
    </row>
    <row r="69" ht="32" customHeight="1">
      <c r="A69" s="13" t="n"/>
      <c r="B69" s="13" t="n"/>
      <c r="C69" s="13" t="n"/>
      <c r="D69" s="13" t="n"/>
      <c r="E69" s="13" t="n"/>
      <c r="F69" s="13" t="n"/>
      <c r="G69" s="14">
        <f>IF(OR($A69="",$E69="",$F69=""),"",IFERROR(IF(INDEX('Parâmetros'!$B$7:$D$9,MATCH($E69,'Parâmetros'!$A$7:$A$9,0),MATCH($F69,'Parâmetros'!$B$6:$D$6,0))="","",INDEX('Parâmetros'!$B$7:$D$9,MATCH($E69,'Parâmetros'!$A$7:$A$9,0),MATCH($F69,'Parâmetros'!$B$6:$D$6,0))),""))</f>
        <v/>
      </c>
      <c r="H69" s="15" t="n"/>
      <c r="I69" s="16">
        <f>IF(OR($H69="",$G69=""),"",IFERROR(ROUND($H69*$G69,2),""))</f>
        <v/>
      </c>
      <c r="J69" s="16">
        <f>IF(OR($H69="",$I69=""),"",IFERROR(ROUND($H69+$I69,2),""))</f>
        <v/>
      </c>
      <c r="K69" s="17" t="n"/>
      <c r="L69" s="16">
        <f>IF(OR($H69="",$K69=""),"",IFERROR(ROUND($H69*$K69,2),""))</f>
        <v/>
      </c>
      <c r="M69" s="16">
        <f>IF(OR($L69="",$G69=""),"",IFERROR(ROUND($L69*$G69,2),""))</f>
        <v/>
      </c>
      <c r="N69" s="16">
        <f>IF(OR($L69="",$M69=""),"",IFERROR(ROUND($L69+$M69,2),""))</f>
        <v/>
      </c>
      <c r="O69" s="13" t="n"/>
      <c r="P69" s="18" t="n"/>
      <c r="Q69" s="19">
        <f>IF($A69="","",IF(COUNTIF($A$7:$A$106,$A69)&gt;1,"Código repetido",IF($B69="","Falta designação",IF($E69="","Falta região",IF($F69="","Falta escalão",IF($H69="","Falta preço líquido",IF($H69&lt;0,"Preço inválido",IF($K69="","Falta quantidade",IF($K69&lt;=0,"Quantidade inválida",IF($O69="","Falta estado",IF($G69="","Taxa não configurada","OK")))))))))))</f>
        <v/>
      </c>
    </row>
    <row r="70" ht="32" customHeight="1">
      <c r="A70" s="13" t="n"/>
      <c r="B70" s="13" t="n"/>
      <c r="C70" s="13" t="n"/>
      <c r="D70" s="13" t="n"/>
      <c r="E70" s="13" t="n"/>
      <c r="F70" s="13" t="n"/>
      <c r="G70" s="14">
        <f>IF(OR($A70="",$E70="",$F70=""),"",IFERROR(IF(INDEX('Parâmetros'!$B$7:$D$9,MATCH($E70,'Parâmetros'!$A$7:$A$9,0),MATCH($F70,'Parâmetros'!$B$6:$D$6,0))="","",INDEX('Parâmetros'!$B$7:$D$9,MATCH($E70,'Parâmetros'!$A$7:$A$9,0),MATCH($F70,'Parâmetros'!$B$6:$D$6,0))),""))</f>
        <v/>
      </c>
      <c r="H70" s="15" t="n"/>
      <c r="I70" s="16">
        <f>IF(OR($H70="",$G70=""),"",IFERROR(ROUND($H70*$G70,2),""))</f>
        <v/>
      </c>
      <c r="J70" s="16">
        <f>IF(OR($H70="",$I70=""),"",IFERROR(ROUND($H70+$I70,2),""))</f>
        <v/>
      </c>
      <c r="K70" s="17" t="n"/>
      <c r="L70" s="16">
        <f>IF(OR($H70="",$K70=""),"",IFERROR(ROUND($H70*$K70,2),""))</f>
        <v/>
      </c>
      <c r="M70" s="16">
        <f>IF(OR($L70="",$G70=""),"",IFERROR(ROUND($L70*$G70,2),""))</f>
        <v/>
      </c>
      <c r="N70" s="16">
        <f>IF(OR($L70="",$M70=""),"",IFERROR(ROUND($L70+$M70,2),""))</f>
        <v/>
      </c>
      <c r="O70" s="13" t="n"/>
      <c r="P70" s="18" t="n"/>
      <c r="Q70" s="19">
        <f>IF($A70="","",IF(COUNTIF($A$7:$A$106,$A70)&gt;1,"Código repetido",IF($B70="","Falta designação",IF($E70="","Falta região",IF($F70="","Falta escalão",IF($H70="","Falta preço líquido",IF($H70&lt;0,"Preço inválido",IF($K70="","Falta quantidade",IF($K70&lt;=0,"Quantidade inválida",IF($O70="","Falta estado",IF($G70="","Taxa não configurada","OK")))))))))))</f>
        <v/>
      </c>
    </row>
    <row r="71" ht="32" customHeight="1">
      <c r="A71" s="13" t="n"/>
      <c r="B71" s="13" t="n"/>
      <c r="C71" s="13" t="n"/>
      <c r="D71" s="13" t="n"/>
      <c r="E71" s="13" t="n"/>
      <c r="F71" s="13" t="n"/>
      <c r="G71" s="14">
        <f>IF(OR($A71="",$E71="",$F71=""),"",IFERROR(IF(INDEX('Parâmetros'!$B$7:$D$9,MATCH($E71,'Parâmetros'!$A$7:$A$9,0),MATCH($F71,'Parâmetros'!$B$6:$D$6,0))="","",INDEX('Parâmetros'!$B$7:$D$9,MATCH($E71,'Parâmetros'!$A$7:$A$9,0),MATCH($F71,'Parâmetros'!$B$6:$D$6,0))),""))</f>
        <v/>
      </c>
      <c r="H71" s="15" t="n"/>
      <c r="I71" s="16">
        <f>IF(OR($H71="",$G71=""),"",IFERROR(ROUND($H71*$G71,2),""))</f>
        <v/>
      </c>
      <c r="J71" s="16">
        <f>IF(OR($H71="",$I71=""),"",IFERROR(ROUND($H71+$I71,2),""))</f>
        <v/>
      </c>
      <c r="K71" s="17" t="n"/>
      <c r="L71" s="16">
        <f>IF(OR($H71="",$K71=""),"",IFERROR(ROUND($H71*$K71,2),""))</f>
        <v/>
      </c>
      <c r="M71" s="16">
        <f>IF(OR($L71="",$G71=""),"",IFERROR(ROUND($L71*$G71,2),""))</f>
        <v/>
      </c>
      <c r="N71" s="16">
        <f>IF(OR($L71="",$M71=""),"",IFERROR(ROUND($L71+$M71,2),""))</f>
        <v/>
      </c>
      <c r="O71" s="13" t="n"/>
      <c r="P71" s="18" t="n"/>
      <c r="Q71" s="19">
        <f>IF($A71="","",IF(COUNTIF($A$7:$A$106,$A71)&gt;1,"Código repetido",IF($B71="","Falta designação",IF($E71="","Falta região",IF($F71="","Falta escalão",IF($H71="","Falta preço líquido",IF($H71&lt;0,"Preço inválido",IF($K71="","Falta quantidade",IF($K71&lt;=0,"Quantidade inválida",IF($O71="","Falta estado",IF($G71="","Taxa não configurada","OK")))))))))))</f>
        <v/>
      </c>
    </row>
    <row r="72" ht="32" customHeight="1">
      <c r="A72" s="13" t="n"/>
      <c r="B72" s="13" t="n"/>
      <c r="C72" s="13" t="n"/>
      <c r="D72" s="13" t="n"/>
      <c r="E72" s="13" t="n"/>
      <c r="F72" s="13" t="n"/>
      <c r="G72" s="14">
        <f>IF(OR($A72="",$E72="",$F72=""),"",IFERROR(IF(INDEX('Parâmetros'!$B$7:$D$9,MATCH($E72,'Parâmetros'!$A$7:$A$9,0),MATCH($F72,'Parâmetros'!$B$6:$D$6,0))="","",INDEX('Parâmetros'!$B$7:$D$9,MATCH($E72,'Parâmetros'!$A$7:$A$9,0),MATCH($F72,'Parâmetros'!$B$6:$D$6,0))),""))</f>
        <v/>
      </c>
      <c r="H72" s="15" t="n"/>
      <c r="I72" s="16">
        <f>IF(OR($H72="",$G72=""),"",IFERROR(ROUND($H72*$G72,2),""))</f>
        <v/>
      </c>
      <c r="J72" s="16">
        <f>IF(OR($H72="",$I72=""),"",IFERROR(ROUND($H72+$I72,2),""))</f>
        <v/>
      </c>
      <c r="K72" s="17" t="n"/>
      <c r="L72" s="16">
        <f>IF(OR($H72="",$K72=""),"",IFERROR(ROUND($H72*$K72,2),""))</f>
        <v/>
      </c>
      <c r="M72" s="16">
        <f>IF(OR($L72="",$G72=""),"",IFERROR(ROUND($L72*$G72,2),""))</f>
        <v/>
      </c>
      <c r="N72" s="16">
        <f>IF(OR($L72="",$M72=""),"",IFERROR(ROUND($L72+$M72,2),""))</f>
        <v/>
      </c>
      <c r="O72" s="13" t="n"/>
      <c r="P72" s="18" t="n"/>
      <c r="Q72" s="19">
        <f>IF($A72="","",IF(COUNTIF($A$7:$A$106,$A72)&gt;1,"Código repetido",IF($B72="","Falta designação",IF($E72="","Falta região",IF($F72="","Falta escalão",IF($H72="","Falta preço líquido",IF($H72&lt;0,"Preço inválido",IF($K72="","Falta quantidade",IF($K72&lt;=0,"Quantidade inválida",IF($O72="","Falta estado",IF($G72="","Taxa não configurada","OK")))))))))))</f>
        <v/>
      </c>
    </row>
    <row r="73" ht="32" customHeight="1">
      <c r="A73" s="13" t="n"/>
      <c r="B73" s="13" t="n"/>
      <c r="C73" s="13" t="n"/>
      <c r="D73" s="13" t="n"/>
      <c r="E73" s="13" t="n"/>
      <c r="F73" s="13" t="n"/>
      <c r="G73" s="14">
        <f>IF(OR($A73="",$E73="",$F73=""),"",IFERROR(IF(INDEX('Parâmetros'!$B$7:$D$9,MATCH($E73,'Parâmetros'!$A$7:$A$9,0),MATCH($F73,'Parâmetros'!$B$6:$D$6,0))="","",INDEX('Parâmetros'!$B$7:$D$9,MATCH($E73,'Parâmetros'!$A$7:$A$9,0),MATCH($F73,'Parâmetros'!$B$6:$D$6,0))),""))</f>
        <v/>
      </c>
      <c r="H73" s="15" t="n"/>
      <c r="I73" s="16">
        <f>IF(OR($H73="",$G73=""),"",IFERROR(ROUND($H73*$G73,2),""))</f>
        <v/>
      </c>
      <c r="J73" s="16">
        <f>IF(OR($H73="",$I73=""),"",IFERROR(ROUND($H73+$I73,2),""))</f>
        <v/>
      </c>
      <c r="K73" s="17" t="n"/>
      <c r="L73" s="16">
        <f>IF(OR($H73="",$K73=""),"",IFERROR(ROUND($H73*$K73,2),""))</f>
        <v/>
      </c>
      <c r="M73" s="16">
        <f>IF(OR($L73="",$G73=""),"",IFERROR(ROUND($L73*$G73,2),""))</f>
        <v/>
      </c>
      <c r="N73" s="16">
        <f>IF(OR($L73="",$M73=""),"",IFERROR(ROUND($L73+$M73,2),""))</f>
        <v/>
      </c>
      <c r="O73" s="13" t="n"/>
      <c r="P73" s="18" t="n"/>
      <c r="Q73" s="19">
        <f>IF($A73="","",IF(COUNTIF($A$7:$A$106,$A73)&gt;1,"Código repetido",IF($B73="","Falta designação",IF($E73="","Falta região",IF($F73="","Falta escalão",IF($H73="","Falta preço líquido",IF($H73&lt;0,"Preço inválido",IF($K73="","Falta quantidade",IF($K73&lt;=0,"Quantidade inválida",IF($O73="","Falta estado",IF($G73="","Taxa não configurada","OK")))))))))))</f>
        <v/>
      </c>
    </row>
    <row r="74" ht="32" customHeight="1">
      <c r="A74" s="13" t="n"/>
      <c r="B74" s="13" t="n"/>
      <c r="C74" s="13" t="n"/>
      <c r="D74" s="13" t="n"/>
      <c r="E74" s="13" t="n"/>
      <c r="F74" s="13" t="n"/>
      <c r="G74" s="14">
        <f>IF(OR($A74="",$E74="",$F74=""),"",IFERROR(IF(INDEX('Parâmetros'!$B$7:$D$9,MATCH($E74,'Parâmetros'!$A$7:$A$9,0),MATCH($F74,'Parâmetros'!$B$6:$D$6,0))="","",INDEX('Parâmetros'!$B$7:$D$9,MATCH($E74,'Parâmetros'!$A$7:$A$9,0),MATCH($F74,'Parâmetros'!$B$6:$D$6,0))),""))</f>
        <v/>
      </c>
      <c r="H74" s="15" t="n"/>
      <c r="I74" s="16">
        <f>IF(OR($H74="",$G74=""),"",IFERROR(ROUND($H74*$G74,2),""))</f>
        <v/>
      </c>
      <c r="J74" s="16">
        <f>IF(OR($H74="",$I74=""),"",IFERROR(ROUND($H74+$I74,2),""))</f>
        <v/>
      </c>
      <c r="K74" s="17" t="n"/>
      <c r="L74" s="16">
        <f>IF(OR($H74="",$K74=""),"",IFERROR(ROUND($H74*$K74,2),""))</f>
        <v/>
      </c>
      <c r="M74" s="16">
        <f>IF(OR($L74="",$G74=""),"",IFERROR(ROUND($L74*$G74,2),""))</f>
        <v/>
      </c>
      <c r="N74" s="16">
        <f>IF(OR($L74="",$M74=""),"",IFERROR(ROUND($L74+$M74,2),""))</f>
        <v/>
      </c>
      <c r="O74" s="13" t="n"/>
      <c r="P74" s="18" t="n"/>
      <c r="Q74" s="19">
        <f>IF($A74="","",IF(COUNTIF($A$7:$A$106,$A74)&gt;1,"Código repetido",IF($B74="","Falta designação",IF($E74="","Falta região",IF($F74="","Falta escalão",IF($H74="","Falta preço líquido",IF($H74&lt;0,"Preço inválido",IF($K74="","Falta quantidade",IF($K74&lt;=0,"Quantidade inválida",IF($O74="","Falta estado",IF($G74="","Taxa não configurada","OK")))))))))))</f>
        <v/>
      </c>
    </row>
    <row r="75" ht="32" customHeight="1">
      <c r="A75" s="13" t="n"/>
      <c r="B75" s="13" t="n"/>
      <c r="C75" s="13" t="n"/>
      <c r="D75" s="13" t="n"/>
      <c r="E75" s="13" t="n"/>
      <c r="F75" s="13" t="n"/>
      <c r="G75" s="14">
        <f>IF(OR($A75="",$E75="",$F75=""),"",IFERROR(IF(INDEX('Parâmetros'!$B$7:$D$9,MATCH($E75,'Parâmetros'!$A$7:$A$9,0),MATCH($F75,'Parâmetros'!$B$6:$D$6,0))="","",INDEX('Parâmetros'!$B$7:$D$9,MATCH($E75,'Parâmetros'!$A$7:$A$9,0),MATCH($F75,'Parâmetros'!$B$6:$D$6,0))),""))</f>
        <v/>
      </c>
      <c r="H75" s="15" t="n"/>
      <c r="I75" s="16">
        <f>IF(OR($H75="",$G75=""),"",IFERROR(ROUND($H75*$G75,2),""))</f>
        <v/>
      </c>
      <c r="J75" s="16">
        <f>IF(OR($H75="",$I75=""),"",IFERROR(ROUND($H75+$I75,2),""))</f>
        <v/>
      </c>
      <c r="K75" s="17" t="n"/>
      <c r="L75" s="16">
        <f>IF(OR($H75="",$K75=""),"",IFERROR(ROUND($H75*$K75,2),""))</f>
        <v/>
      </c>
      <c r="M75" s="16">
        <f>IF(OR($L75="",$G75=""),"",IFERROR(ROUND($L75*$G75,2),""))</f>
        <v/>
      </c>
      <c r="N75" s="16">
        <f>IF(OR($L75="",$M75=""),"",IFERROR(ROUND($L75+$M75,2),""))</f>
        <v/>
      </c>
      <c r="O75" s="13" t="n"/>
      <c r="P75" s="18" t="n"/>
      <c r="Q75" s="19">
        <f>IF($A75="","",IF(COUNTIF($A$7:$A$106,$A75)&gt;1,"Código repetido",IF($B75="","Falta designação",IF($E75="","Falta região",IF($F75="","Falta escalão",IF($H75="","Falta preço líquido",IF($H75&lt;0,"Preço inválido",IF($K75="","Falta quantidade",IF($K75&lt;=0,"Quantidade inválida",IF($O75="","Falta estado",IF($G75="","Taxa não configurada","OK")))))))))))</f>
        <v/>
      </c>
    </row>
    <row r="76" ht="32" customHeight="1">
      <c r="A76" s="13" t="n"/>
      <c r="B76" s="13" t="n"/>
      <c r="C76" s="13" t="n"/>
      <c r="D76" s="13" t="n"/>
      <c r="E76" s="13" t="n"/>
      <c r="F76" s="13" t="n"/>
      <c r="G76" s="14">
        <f>IF(OR($A76="",$E76="",$F76=""),"",IFERROR(IF(INDEX('Parâmetros'!$B$7:$D$9,MATCH($E76,'Parâmetros'!$A$7:$A$9,0),MATCH($F76,'Parâmetros'!$B$6:$D$6,0))="","",INDEX('Parâmetros'!$B$7:$D$9,MATCH($E76,'Parâmetros'!$A$7:$A$9,0),MATCH($F76,'Parâmetros'!$B$6:$D$6,0))),""))</f>
        <v/>
      </c>
      <c r="H76" s="15" t="n"/>
      <c r="I76" s="16">
        <f>IF(OR($H76="",$G76=""),"",IFERROR(ROUND($H76*$G76,2),""))</f>
        <v/>
      </c>
      <c r="J76" s="16">
        <f>IF(OR($H76="",$I76=""),"",IFERROR(ROUND($H76+$I76,2),""))</f>
        <v/>
      </c>
      <c r="K76" s="17" t="n"/>
      <c r="L76" s="16">
        <f>IF(OR($H76="",$K76=""),"",IFERROR(ROUND($H76*$K76,2),""))</f>
        <v/>
      </c>
      <c r="M76" s="16">
        <f>IF(OR($L76="",$G76=""),"",IFERROR(ROUND($L76*$G76,2),""))</f>
        <v/>
      </c>
      <c r="N76" s="16">
        <f>IF(OR($L76="",$M76=""),"",IFERROR(ROUND($L76+$M76,2),""))</f>
        <v/>
      </c>
      <c r="O76" s="13" t="n"/>
      <c r="P76" s="18" t="n"/>
      <c r="Q76" s="19">
        <f>IF($A76="","",IF(COUNTIF($A$7:$A$106,$A76)&gt;1,"Código repetido",IF($B76="","Falta designação",IF($E76="","Falta região",IF($F76="","Falta escalão",IF($H76="","Falta preço líquido",IF($H76&lt;0,"Preço inválido",IF($K76="","Falta quantidade",IF($K76&lt;=0,"Quantidade inválida",IF($O76="","Falta estado",IF($G76="","Taxa não configurada","OK")))))))))))</f>
        <v/>
      </c>
    </row>
    <row r="77" ht="32" customHeight="1">
      <c r="A77" s="13" t="n"/>
      <c r="B77" s="13" t="n"/>
      <c r="C77" s="13" t="n"/>
      <c r="D77" s="13" t="n"/>
      <c r="E77" s="13" t="n"/>
      <c r="F77" s="13" t="n"/>
      <c r="G77" s="14">
        <f>IF(OR($A77="",$E77="",$F77=""),"",IFERROR(IF(INDEX('Parâmetros'!$B$7:$D$9,MATCH($E77,'Parâmetros'!$A$7:$A$9,0),MATCH($F77,'Parâmetros'!$B$6:$D$6,0))="","",INDEX('Parâmetros'!$B$7:$D$9,MATCH($E77,'Parâmetros'!$A$7:$A$9,0),MATCH($F77,'Parâmetros'!$B$6:$D$6,0))),""))</f>
        <v/>
      </c>
      <c r="H77" s="15" t="n"/>
      <c r="I77" s="16">
        <f>IF(OR($H77="",$G77=""),"",IFERROR(ROUND($H77*$G77,2),""))</f>
        <v/>
      </c>
      <c r="J77" s="16">
        <f>IF(OR($H77="",$I77=""),"",IFERROR(ROUND($H77+$I77,2),""))</f>
        <v/>
      </c>
      <c r="K77" s="17" t="n"/>
      <c r="L77" s="16">
        <f>IF(OR($H77="",$K77=""),"",IFERROR(ROUND($H77*$K77,2),""))</f>
        <v/>
      </c>
      <c r="M77" s="16">
        <f>IF(OR($L77="",$G77=""),"",IFERROR(ROUND($L77*$G77,2),""))</f>
        <v/>
      </c>
      <c r="N77" s="16">
        <f>IF(OR($L77="",$M77=""),"",IFERROR(ROUND($L77+$M77,2),""))</f>
        <v/>
      </c>
      <c r="O77" s="13" t="n"/>
      <c r="P77" s="18" t="n"/>
      <c r="Q77" s="19">
        <f>IF($A77="","",IF(COUNTIF($A$7:$A$106,$A77)&gt;1,"Código repetido",IF($B77="","Falta designação",IF($E77="","Falta região",IF($F77="","Falta escalão",IF($H77="","Falta preço líquido",IF($H77&lt;0,"Preço inválido",IF($K77="","Falta quantidade",IF($K77&lt;=0,"Quantidade inválida",IF($O77="","Falta estado",IF($G77="","Taxa não configurada","OK")))))))))))</f>
        <v/>
      </c>
    </row>
    <row r="78" ht="32" customHeight="1">
      <c r="A78" s="13" t="n"/>
      <c r="B78" s="13" t="n"/>
      <c r="C78" s="13" t="n"/>
      <c r="D78" s="13" t="n"/>
      <c r="E78" s="13" t="n"/>
      <c r="F78" s="13" t="n"/>
      <c r="G78" s="14">
        <f>IF(OR($A78="",$E78="",$F78=""),"",IFERROR(IF(INDEX('Parâmetros'!$B$7:$D$9,MATCH($E78,'Parâmetros'!$A$7:$A$9,0),MATCH($F78,'Parâmetros'!$B$6:$D$6,0))="","",INDEX('Parâmetros'!$B$7:$D$9,MATCH($E78,'Parâmetros'!$A$7:$A$9,0),MATCH($F78,'Parâmetros'!$B$6:$D$6,0))),""))</f>
        <v/>
      </c>
      <c r="H78" s="15" t="n"/>
      <c r="I78" s="16">
        <f>IF(OR($H78="",$G78=""),"",IFERROR(ROUND($H78*$G78,2),""))</f>
        <v/>
      </c>
      <c r="J78" s="16">
        <f>IF(OR($H78="",$I78=""),"",IFERROR(ROUND($H78+$I78,2),""))</f>
        <v/>
      </c>
      <c r="K78" s="17" t="n"/>
      <c r="L78" s="16">
        <f>IF(OR($H78="",$K78=""),"",IFERROR(ROUND($H78*$K78,2),""))</f>
        <v/>
      </c>
      <c r="M78" s="16">
        <f>IF(OR($L78="",$G78=""),"",IFERROR(ROUND($L78*$G78,2),""))</f>
        <v/>
      </c>
      <c r="N78" s="16">
        <f>IF(OR($L78="",$M78=""),"",IFERROR(ROUND($L78+$M78,2),""))</f>
        <v/>
      </c>
      <c r="O78" s="13" t="n"/>
      <c r="P78" s="18" t="n"/>
      <c r="Q78" s="19">
        <f>IF($A78="","",IF(COUNTIF($A$7:$A$106,$A78)&gt;1,"Código repetido",IF($B78="","Falta designação",IF($E78="","Falta região",IF($F78="","Falta escalão",IF($H78="","Falta preço líquido",IF($H78&lt;0,"Preço inválido",IF($K78="","Falta quantidade",IF($K78&lt;=0,"Quantidade inválida",IF($O78="","Falta estado",IF($G78="","Taxa não configurada","OK")))))))))))</f>
        <v/>
      </c>
    </row>
    <row r="79" ht="32" customHeight="1">
      <c r="A79" s="13" t="n"/>
      <c r="B79" s="13" t="n"/>
      <c r="C79" s="13" t="n"/>
      <c r="D79" s="13" t="n"/>
      <c r="E79" s="13" t="n"/>
      <c r="F79" s="13" t="n"/>
      <c r="G79" s="14">
        <f>IF(OR($A79="",$E79="",$F79=""),"",IFERROR(IF(INDEX('Parâmetros'!$B$7:$D$9,MATCH($E79,'Parâmetros'!$A$7:$A$9,0),MATCH($F79,'Parâmetros'!$B$6:$D$6,0))="","",INDEX('Parâmetros'!$B$7:$D$9,MATCH($E79,'Parâmetros'!$A$7:$A$9,0),MATCH($F79,'Parâmetros'!$B$6:$D$6,0))),""))</f>
        <v/>
      </c>
      <c r="H79" s="15" t="n"/>
      <c r="I79" s="16">
        <f>IF(OR($H79="",$G79=""),"",IFERROR(ROUND($H79*$G79,2),""))</f>
        <v/>
      </c>
      <c r="J79" s="16">
        <f>IF(OR($H79="",$I79=""),"",IFERROR(ROUND($H79+$I79,2),""))</f>
        <v/>
      </c>
      <c r="K79" s="17" t="n"/>
      <c r="L79" s="16">
        <f>IF(OR($H79="",$K79=""),"",IFERROR(ROUND($H79*$K79,2),""))</f>
        <v/>
      </c>
      <c r="M79" s="16">
        <f>IF(OR($L79="",$G79=""),"",IFERROR(ROUND($L79*$G79,2),""))</f>
        <v/>
      </c>
      <c r="N79" s="16">
        <f>IF(OR($L79="",$M79=""),"",IFERROR(ROUND($L79+$M79,2),""))</f>
        <v/>
      </c>
      <c r="O79" s="13" t="n"/>
      <c r="P79" s="18" t="n"/>
      <c r="Q79" s="19">
        <f>IF($A79="","",IF(COUNTIF($A$7:$A$106,$A79)&gt;1,"Código repetido",IF($B79="","Falta designação",IF($E79="","Falta região",IF($F79="","Falta escalão",IF($H79="","Falta preço líquido",IF($H79&lt;0,"Preço inválido",IF($K79="","Falta quantidade",IF($K79&lt;=0,"Quantidade inválida",IF($O79="","Falta estado",IF($G79="","Taxa não configurada","OK")))))))))))</f>
        <v/>
      </c>
    </row>
    <row r="80" ht="32" customHeight="1">
      <c r="A80" s="13" t="n"/>
      <c r="B80" s="13" t="n"/>
      <c r="C80" s="13" t="n"/>
      <c r="D80" s="13" t="n"/>
      <c r="E80" s="13" t="n"/>
      <c r="F80" s="13" t="n"/>
      <c r="G80" s="14">
        <f>IF(OR($A80="",$E80="",$F80=""),"",IFERROR(IF(INDEX('Parâmetros'!$B$7:$D$9,MATCH($E80,'Parâmetros'!$A$7:$A$9,0),MATCH($F80,'Parâmetros'!$B$6:$D$6,0))="","",INDEX('Parâmetros'!$B$7:$D$9,MATCH($E80,'Parâmetros'!$A$7:$A$9,0),MATCH($F80,'Parâmetros'!$B$6:$D$6,0))),""))</f>
        <v/>
      </c>
      <c r="H80" s="15" t="n"/>
      <c r="I80" s="16">
        <f>IF(OR($H80="",$G80=""),"",IFERROR(ROUND($H80*$G80,2),""))</f>
        <v/>
      </c>
      <c r="J80" s="16">
        <f>IF(OR($H80="",$I80=""),"",IFERROR(ROUND($H80+$I80,2),""))</f>
        <v/>
      </c>
      <c r="K80" s="17" t="n"/>
      <c r="L80" s="16">
        <f>IF(OR($H80="",$K80=""),"",IFERROR(ROUND($H80*$K80,2),""))</f>
        <v/>
      </c>
      <c r="M80" s="16">
        <f>IF(OR($L80="",$G80=""),"",IFERROR(ROUND($L80*$G80,2),""))</f>
        <v/>
      </c>
      <c r="N80" s="16">
        <f>IF(OR($L80="",$M80=""),"",IFERROR(ROUND($L80+$M80,2),""))</f>
        <v/>
      </c>
      <c r="O80" s="13" t="n"/>
      <c r="P80" s="18" t="n"/>
      <c r="Q80" s="19">
        <f>IF($A80="","",IF(COUNTIF($A$7:$A$106,$A80)&gt;1,"Código repetido",IF($B80="","Falta designação",IF($E80="","Falta região",IF($F80="","Falta escalão",IF($H80="","Falta preço líquido",IF($H80&lt;0,"Preço inválido",IF($K80="","Falta quantidade",IF($K80&lt;=0,"Quantidade inválida",IF($O80="","Falta estado",IF($G80="","Taxa não configurada","OK")))))))))))</f>
        <v/>
      </c>
    </row>
    <row r="81" ht="32" customHeight="1">
      <c r="A81" s="13" t="n"/>
      <c r="B81" s="13" t="n"/>
      <c r="C81" s="13" t="n"/>
      <c r="D81" s="13" t="n"/>
      <c r="E81" s="13" t="n"/>
      <c r="F81" s="13" t="n"/>
      <c r="G81" s="14">
        <f>IF(OR($A81="",$E81="",$F81=""),"",IFERROR(IF(INDEX('Parâmetros'!$B$7:$D$9,MATCH($E81,'Parâmetros'!$A$7:$A$9,0),MATCH($F81,'Parâmetros'!$B$6:$D$6,0))="","",INDEX('Parâmetros'!$B$7:$D$9,MATCH($E81,'Parâmetros'!$A$7:$A$9,0),MATCH($F81,'Parâmetros'!$B$6:$D$6,0))),""))</f>
        <v/>
      </c>
      <c r="H81" s="15" t="n"/>
      <c r="I81" s="16">
        <f>IF(OR($H81="",$G81=""),"",IFERROR(ROUND($H81*$G81,2),""))</f>
        <v/>
      </c>
      <c r="J81" s="16">
        <f>IF(OR($H81="",$I81=""),"",IFERROR(ROUND($H81+$I81,2),""))</f>
        <v/>
      </c>
      <c r="K81" s="17" t="n"/>
      <c r="L81" s="16">
        <f>IF(OR($H81="",$K81=""),"",IFERROR(ROUND($H81*$K81,2),""))</f>
        <v/>
      </c>
      <c r="M81" s="16">
        <f>IF(OR($L81="",$G81=""),"",IFERROR(ROUND($L81*$G81,2),""))</f>
        <v/>
      </c>
      <c r="N81" s="16">
        <f>IF(OR($L81="",$M81=""),"",IFERROR(ROUND($L81+$M81,2),""))</f>
        <v/>
      </c>
      <c r="O81" s="13" t="n"/>
      <c r="P81" s="18" t="n"/>
      <c r="Q81" s="19">
        <f>IF($A81="","",IF(COUNTIF($A$7:$A$106,$A81)&gt;1,"Código repetido",IF($B81="","Falta designação",IF($E81="","Falta região",IF($F81="","Falta escalão",IF($H81="","Falta preço líquido",IF($H81&lt;0,"Preço inválido",IF($K81="","Falta quantidade",IF($K81&lt;=0,"Quantidade inválida",IF($O81="","Falta estado",IF($G81="","Taxa não configurada","OK")))))))))))</f>
        <v/>
      </c>
    </row>
    <row r="82" ht="32" customHeight="1">
      <c r="A82" s="13" t="n"/>
      <c r="B82" s="13" t="n"/>
      <c r="C82" s="13" t="n"/>
      <c r="D82" s="13" t="n"/>
      <c r="E82" s="13" t="n"/>
      <c r="F82" s="13" t="n"/>
      <c r="G82" s="14">
        <f>IF(OR($A82="",$E82="",$F82=""),"",IFERROR(IF(INDEX('Parâmetros'!$B$7:$D$9,MATCH($E82,'Parâmetros'!$A$7:$A$9,0),MATCH($F82,'Parâmetros'!$B$6:$D$6,0))="","",INDEX('Parâmetros'!$B$7:$D$9,MATCH($E82,'Parâmetros'!$A$7:$A$9,0),MATCH($F82,'Parâmetros'!$B$6:$D$6,0))),""))</f>
        <v/>
      </c>
      <c r="H82" s="15" t="n"/>
      <c r="I82" s="16">
        <f>IF(OR($H82="",$G82=""),"",IFERROR(ROUND($H82*$G82,2),""))</f>
        <v/>
      </c>
      <c r="J82" s="16">
        <f>IF(OR($H82="",$I82=""),"",IFERROR(ROUND($H82+$I82,2),""))</f>
        <v/>
      </c>
      <c r="K82" s="17" t="n"/>
      <c r="L82" s="16">
        <f>IF(OR($H82="",$K82=""),"",IFERROR(ROUND($H82*$K82,2),""))</f>
        <v/>
      </c>
      <c r="M82" s="16">
        <f>IF(OR($L82="",$G82=""),"",IFERROR(ROUND($L82*$G82,2),""))</f>
        <v/>
      </c>
      <c r="N82" s="16">
        <f>IF(OR($L82="",$M82=""),"",IFERROR(ROUND($L82+$M82,2),""))</f>
        <v/>
      </c>
      <c r="O82" s="13" t="n"/>
      <c r="P82" s="18" t="n"/>
      <c r="Q82" s="19">
        <f>IF($A82="","",IF(COUNTIF($A$7:$A$106,$A82)&gt;1,"Código repetido",IF($B82="","Falta designação",IF($E82="","Falta região",IF($F82="","Falta escalão",IF($H82="","Falta preço líquido",IF($H82&lt;0,"Preço inválido",IF($K82="","Falta quantidade",IF($K82&lt;=0,"Quantidade inválida",IF($O82="","Falta estado",IF($G82="","Taxa não configurada","OK")))))))))))</f>
        <v/>
      </c>
    </row>
    <row r="83" ht="32" customHeight="1">
      <c r="A83" s="13" t="n"/>
      <c r="B83" s="13" t="n"/>
      <c r="C83" s="13" t="n"/>
      <c r="D83" s="13" t="n"/>
      <c r="E83" s="13" t="n"/>
      <c r="F83" s="13" t="n"/>
      <c r="G83" s="14">
        <f>IF(OR($A83="",$E83="",$F83=""),"",IFERROR(IF(INDEX('Parâmetros'!$B$7:$D$9,MATCH($E83,'Parâmetros'!$A$7:$A$9,0),MATCH($F83,'Parâmetros'!$B$6:$D$6,0))="","",INDEX('Parâmetros'!$B$7:$D$9,MATCH($E83,'Parâmetros'!$A$7:$A$9,0),MATCH($F83,'Parâmetros'!$B$6:$D$6,0))),""))</f>
        <v/>
      </c>
      <c r="H83" s="15" t="n"/>
      <c r="I83" s="16">
        <f>IF(OR($H83="",$G83=""),"",IFERROR(ROUND($H83*$G83,2),""))</f>
        <v/>
      </c>
      <c r="J83" s="16">
        <f>IF(OR($H83="",$I83=""),"",IFERROR(ROUND($H83+$I83,2),""))</f>
        <v/>
      </c>
      <c r="K83" s="17" t="n"/>
      <c r="L83" s="16">
        <f>IF(OR($H83="",$K83=""),"",IFERROR(ROUND($H83*$K83,2),""))</f>
        <v/>
      </c>
      <c r="M83" s="16">
        <f>IF(OR($L83="",$G83=""),"",IFERROR(ROUND($L83*$G83,2),""))</f>
        <v/>
      </c>
      <c r="N83" s="16">
        <f>IF(OR($L83="",$M83=""),"",IFERROR(ROUND($L83+$M83,2),""))</f>
        <v/>
      </c>
      <c r="O83" s="13" t="n"/>
      <c r="P83" s="18" t="n"/>
      <c r="Q83" s="19">
        <f>IF($A83="","",IF(COUNTIF($A$7:$A$106,$A83)&gt;1,"Código repetido",IF($B83="","Falta designação",IF($E83="","Falta região",IF($F83="","Falta escalão",IF($H83="","Falta preço líquido",IF($H83&lt;0,"Preço inválido",IF($K83="","Falta quantidade",IF($K83&lt;=0,"Quantidade inválida",IF($O83="","Falta estado",IF($G83="","Taxa não configurada","OK")))))))))))</f>
        <v/>
      </c>
    </row>
    <row r="84" ht="32" customHeight="1">
      <c r="A84" s="13" t="n"/>
      <c r="B84" s="13" t="n"/>
      <c r="C84" s="13" t="n"/>
      <c r="D84" s="13" t="n"/>
      <c r="E84" s="13" t="n"/>
      <c r="F84" s="13" t="n"/>
      <c r="G84" s="14">
        <f>IF(OR($A84="",$E84="",$F84=""),"",IFERROR(IF(INDEX('Parâmetros'!$B$7:$D$9,MATCH($E84,'Parâmetros'!$A$7:$A$9,0),MATCH($F84,'Parâmetros'!$B$6:$D$6,0))="","",INDEX('Parâmetros'!$B$7:$D$9,MATCH($E84,'Parâmetros'!$A$7:$A$9,0),MATCH($F84,'Parâmetros'!$B$6:$D$6,0))),""))</f>
        <v/>
      </c>
      <c r="H84" s="15" t="n"/>
      <c r="I84" s="16">
        <f>IF(OR($H84="",$G84=""),"",IFERROR(ROUND($H84*$G84,2),""))</f>
        <v/>
      </c>
      <c r="J84" s="16">
        <f>IF(OR($H84="",$I84=""),"",IFERROR(ROUND($H84+$I84,2),""))</f>
        <v/>
      </c>
      <c r="K84" s="17" t="n"/>
      <c r="L84" s="16">
        <f>IF(OR($H84="",$K84=""),"",IFERROR(ROUND($H84*$K84,2),""))</f>
        <v/>
      </c>
      <c r="M84" s="16">
        <f>IF(OR($L84="",$G84=""),"",IFERROR(ROUND($L84*$G84,2),""))</f>
        <v/>
      </c>
      <c r="N84" s="16">
        <f>IF(OR($L84="",$M84=""),"",IFERROR(ROUND($L84+$M84,2),""))</f>
        <v/>
      </c>
      <c r="O84" s="13" t="n"/>
      <c r="P84" s="18" t="n"/>
      <c r="Q84" s="19">
        <f>IF($A84="","",IF(COUNTIF($A$7:$A$106,$A84)&gt;1,"Código repetido",IF($B84="","Falta designação",IF($E84="","Falta região",IF($F84="","Falta escalão",IF($H84="","Falta preço líquido",IF($H84&lt;0,"Preço inválido",IF($K84="","Falta quantidade",IF($K84&lt;=0,"Quantidade inválida",IF($O84="","Falta estado",IF($G84="","Taxa não configurada","OK")))))))))))</f>
        <v/>
      </c>
    </row>
    <row r="85" ht="32" customHeight="1">
      <c r="A85" s="13" t="n"/>
      <c r="B85" s="13" t="n"/>
      <c r="C85" s="13" t="n"/>
      <c r="D85" s="13" t="n"/>
      <c r="E85" s="13" t="n"/>
      <c r="F85" s="13" t="n"/>
      <c r="G85" s="14">
        <f>IF(OR($A85="",$E85="",$F85=""),"",IFERROR(IF(INDEX('Parâmetros'!$B$7:$D$9,MATCH($E85,'Parâmetros'!$A$7:$A$9,0),MATCH($F85,'Parâmetros'!$B$6:$D$6,0))="","",INDEX('Parâmetros'!$B$7:$D$9,MATCH($E85,'Parâmetros'!$A$7:$A$9,0),MATCH($F85,'Parâmetros'!$B$6:$D$6,0))),""))</f>
        <v/>
      </c>
      <c r="H85" s="15" t="n"/>
      <c r="I85" s="16">
        <f>IF(OR($H85="",$G85=""),"",IFERROR(ROUND($H85*$G85,2),""))</f>
        <v/>
      </c>
      <c r="J85" s="16">
        <f>IF(OR($H85="",$I85=""),"",IFERROR(ROUND($H85+$I85,2),""))</f>
        <v/>
      </c>
      <c r="K85" s="17" t="n"/>
      <c r="L85" s="16">
        <f>IF(OR($H85="",$K85=""),"",IFERROR(ROUND($H85*$K85,2),""))</f>
        <v/>
      </c>
      <c r="M85" s="16">
        <f>IF(OR($L85="",$G85=""),"",IFERROR(ROUND($L85*$G85,2),""))</f>
        <v/>
      </c>
      <c r="N85" s="16">
        <f>IF(OR($L85="",$M85=""),"",IFERROR(ROUND($L85+$M85,2),""))</f>
        <v/>
      </c>
      <c r="O85" s="13" t="n"/>
      <c r="P85" s="18" t="n"/>
      <c r="Q85" s="19">
        <f>IF($A85="","",IF(COUNTIF($A$7:$A$106,$A85)&gt;1,"Código repetido",IF($B85="","Falta designação",IF($E85="","Falta região",IF($F85="","Falta escalão",IF($H85="","Falta preço líquido",IF($H85&lt;0,"Preço inválido",IF($K85="","Falta quantidade",IF($K85&lt;=0,"Quantidade inválida",IF($O85="","Falta estado",IF($G85="","Taxa não configurada","OK")))))))))))</f>
        <v/>
      </c>
    </row>
    <row r="86" ht="32" customHeight="1">
      <c r="A86" s="13" t="n"/>
      <c r="B86" s="13" t="n"/>
      <c r="C86" s="13" t="n"/>
      <c r="D86" s="13" t="n"/>
      <c r="E86" s="13" t="n"/>
      <c r="F86" s="13" t="n"/>
      <c r="G86" s="14">
        <f>IF(OR($A86="",$E86="",$F86=""),"",IFERROR(IF(INDEX('Parâmetros'!$B$7:$D$9,MATCH($E86,'Parâmetros'!$A$7:$A$9,0),MATCH($F86,'Parâmetros'!$B$6:$D$6,0))="","",INDEX('Parâmetros'!$B$7:$D$9,MATCH($E86,'Parâmetros'!$A$7:$A$9,0),MATCH($F86,'Parâmetros'!$B$6:$D$6,0))),""))</f>
        <v/>
      </c>
      <c r="H86" s="15" t="n"/>
      <c r="I86" s="16">
        <f>IF(OR($H86="",$G86=""),"",IFERROR(ROUND($H86*$G86,2),""))</f>
        <v/>
      </c>
      <c r="J86" s="16">
        <f>IF(OR($H86="",$I86=""),"",IFERROR(ROUND($H86+$I86,2),""))</f>
        <v/>
      </c>
      <c r="K86" s="17" t="n"/>
      <c r="L86" s="16">
        <f>IF(OR($H86="",$K86=""),"",IFERROR(ROUND($H86*$K86,2),""))</f>
        <v/>
      </c>
      <c r="M86" s="16">
        <f>IF(OR($L86="",$G86=""),"",IFERROR(ROUND($L86*$G86,2),""))</f>
        <v/>
      </c>
      <c r="N86" s="16">
        <f>IF(OR($L86="",$M86=""),"",IFERROR(ROUND($L86+$M86,2),""))</f>
        <v/>
      </c>
      <c r="O86" s="13" t="n"/>
      <c r="P86" s="18" t="n"/>
      <c r="Q86" s="19">
        <f>IF($A86="","",IF(COUNTIF($A$7:$A$106,$A86)&gt;1,"Código repetido",IF($B86="","Falta designação",IF($E86="","Falta região",IF($F86="","Falta escalão",IF($H86="","Falta preço líquido",IF($H86&lt;0,"Preço inválido",IF($K86="","Falta quantidade",IF($K86&lt;=0,"Quantidade inválida",IF($O86="","Falta estado",IF($G86="","Taxa não configurada","OK")))))))))))</f>
        <v/>
      </c>
    </row>
    <row r="87" ht="32" customHeight="1">
      <c r="A87" s="13" t="n"/>
      <c r="B87" s="13" t="n"/>
      <c r="C87" s="13" t="n"/>
      <c r="D87" s="13" t="n"/>
      <c r="E87" s="13" t="n"/>
      <c r="F87" s="13" t="n"/>
      <c r="G87" s="14">
        <f>IF(OR($A87="",$E87="",$F87=""),"",IFERROR(IF(INDEX('Parâmetros'!$B$7:$D$9,MATCH($E87,'Parâmetros'!$A$7:$A$9,0),MATCH($F87,'Parâmetros'!$B$6:$D$6,0))="","",INDEX('Parâmetros'!$B$7:$D$9,MATCH($E87,'Parâmetros'!$A$7:$A$9,0),MATCH($F87,'Parâmetros'!$B$6:$D$6,0))),""))</f>
        <v/>
      </c>
      <c r="H87" s="15" t="n"/>
      <c r="I87" s="16">
        <f>IF(OR($H87="",$G87=""),"",IFERROR(ROUND($H87*$G87,2),""))</f>
        <v/>
      </c>
      <c r="J87" s="16">
        <f>IF(OR($H87="",$I87=""),"",IFERROR(ROUND($H87+$I87,2),""))</f>
        <v/>
      </c>
      <c r="K87" s="17" t="n"/>
      <c r="L87" s="16">
        <f>IF(OR($H87="",$K87=""),"",IFERROR(ROUND($H87*$K87,2),""))</f>
        <v/>
      </c>
      <c r="M87" s="16">
        <f>IF(OR($L87="",$G87=""),"",IFERROR(ROUND($L87*$G87,2),""))</f>
        <v/>
      </c>
      <c r="N87" s="16">
        <f>IF(OR($L87="",$M87=""),"",IFERROR(ROUND($L87+$M87,2),""))</f>
        <v/>
      </c>
      <c r="O87" s="13" t="n"/>
      <c r="P87" s="18" t="n"/>
      <c r="Q87" s="19">
        <f>IF($A87="","",IF(COUNTIF($A$7:$A$106,$A87)&gt;1,"Código repetido",IF($B87="","Falta designação",IF($E87="","Falta região",IF($F87="","Falta escalão",IF($H87="","Falta preço líquido",IF($H87&lt;0,"Preço inválido",IF($K87="","Falta quantidade",IF($K87&lt;=0,"Quantidade inválida",IF($O87="","Falta estado",IF($G87="","Taxa não configurada","OK")))))))))))</f>
        <v/>
      </c>
    </row>
    <row r="88" ht="32" customHeight="1">
      <c r="A88" s="13" t="n"/>
      <c r="B88" s="13" t="n"/>
      <c r="C88" s="13" t="n"/>
      <c r="D88" s="13" t="n"/>
      <c r="E88" s="13" t="n"/>
      <c r="F88" s="13" t="n"/>
      <c r="G88" s="14">
        <f>IF(OR($A88="",$E88="",$F88=""),"",IFERROR(IF(INDEX('Parâmetros'!$B$7:$D$9,MATCH($E88,'Parâmetros'!$A$7:$A$9,0),MATCH($F88,'Parâmetros'!$B$6:$D$6,0))="","",INDEX('Parâmetros'!$B$7:$D$9,MATCH($E88,'Parâmetros'!$A$7:$A$9,0),MATCH($F88,'Parâmetros'!$B$6:$D$6,0))),""))</f>
        <v/>
      </c>
      <c r="H88" s="15" t="n"/>
      <c r="I88" s="16">
        <f>IF(OR($H88="",$G88=""),"",IFERROR(ROUND($H88*$G88,2),""))</f>
        <v/>
      </c>
      <c r="J88" s="16">
        <f>IF(OR($H88="",$I88=""),"",IFERROR(ROUND($H88+$I88,2),""))</f>
        <v/>
      </c>
      <c r="K88" s="17" t="n"/>
      <c r="L88" s="16">
        <f>IF(OR($H88="",$K88=""),"",IFERROR(ROUND($H88*$K88,2),""))</f>
        <v/>
      </c>
      <c r="M88" s="16">
        <f>IF(OR($L88="",$G88=""),"",IFERROR(ROUND($L88*$G88,2),""))</f>
        <v/>
      </c>
      <c r="N88" s="16">
        <f>IF(OR($L88="",$M88=""),"",IFERROR(ROUND($L88+$M88,2),""))</f>
        <v/>
      </c>
      <c r="O88" s="13" t="n"/>
      <c r="P88" s="18" t="n"/>
      <c r="Q88" s="19">
        <f>IF($A88="","",IF(COUNTIF($A$7:$A$106,$A88)&gt;1,"Código repetido",IF($B88="","Falta designação",IF($E88="","Falta região",IF($F88="","Falta escalão",IF($H88="","Falta preço líquido",IF($H88&lt;0,"Preço inválido",IF($K88="","Falta quantidade",IF($K88&lt;=0,"Quantidade inválida",IF($O88="","Falta estado",IF($G88="","Taxa não configurada","OK")))))))))))</f>
        <v/>
      </c>
    </row>
    <row r="89" ht="32" customHeight="1">
      <c r="A89" s="13" t="n"/>
      <c r="B89" s="13" t="n"/>
      <c r="C89" s="13" t="n"/>
      <c r="D89" s="13" t="n"/>
      <c r="E89" s="13" t="n"/>
      <c r="F89" s="13" t="n"/>
      <c r="G89" s="14">
        <f>IF(OR($A89="",$E89="",$F89=""),"",IFERROR(IF(INDEX('Parâmetros'!$B$7:$D$9,MATCH($E89,'Parâmetros'!$A$7:$A$9,0),MATCH($F89,'Parâmetros'!$B$6:$D$6,0))="","",INDEX('Parâmetros'!$B$7:$D$9,MATCH($E89,'Parâmetros'!$A$7:$A$9,0),MATCH($F89,'Parâmetros'!$B$6:$D$6,0))),""))</f>
        <v/>
      </c>
      <c r="H89" s="15" t="n"/>
      <c r="I89" s="16">
        <f>IF(OR($H89="",$G89=""),"",IFERROR(ROUND($H89*$G89,2),""))</f>
        <v/>
      </c>
      <c r="J89" s="16">
        <f>IF(OR($H89="",$I89=""),"",IFERROR(ROUND($H89+$I89,2),""))</f>
        <v/>
      </c>
      <c r="K89" s="17" t="n"/>
      <c r="L89" s="16">
        <f>IF(OR($H89="",$K89=""),"",IFERROR(ROUND($H89*$K89,2),""))</f>
        <v/>
      </c>
      <c r="M89" s="16">
        <f>IF(OR($L89="",$G89=""),"",IFERROR(ROUND($L89*$G89,2),""))</f>
        <v/>
      </c>
      <c r="N89" s="16">
        <f>IF(OR($L89="",$M89=""),"",IFERROR(ROUND($L89+$M89,2),""))</f>
        <v/>
      </c>
      <c r="O89" s="13" t="n"/>
      <c r="P89" s="18" t="n"/>
      <c r="Q89" s="19">
        <f>IF($A89="","",IF(COUNTIF($A$7:$A$106,$A89)&gt;1,"Código repetido",IF($B89="","Falta designação",IF($E89="","Falta região",IF($F89="","Falta escalão",IF($H89="","Falta preço líquido",IF($H89&lt;0,"Preço inválido",IF($K89="","Falta quantidade",IF($K89&lt;=0,"Quantidade inválida",IF($O89="","Falta estado",IF($G89="","Taxa não configurada","OK")))))))))))</f>
        <v/>
      </c>
    </row>
    <row r="90" ht="32" customHeight="1">
      <c r="A90" s="13" t="n"/>
      <c r="B90" s="13" t="n"/>
      <c r="C90" s="13" t="n"/>
      <c r="D90" s="13" t="n"/>
      <c r="E90" s="13" t="n"/>
      <c r="F90" s="13" t="n"/>
      <c r="G90" s="14">
        <f>IF(OR($A90="",$E90="",$F90=""),"",IFERROR(IF(INDEX('Parâmetros'!$B$7:$D$9,MATCH($E90,'Parâmetros'!$A$7:$A$9,0),MATCH($F90,'Parâmetros'!$B$6:$D$6,0))="","",INDEX('Parâmetros'!$B$7:$D$9,MATCH($E90,'Parâmetros'!$A$7:$A$9,0),MATCH($F90,'Parâmetros'!$B$6:$D$6,0))),""))</f>
        <v/>
      </c>
      <c r="H90" s="15" t="n"/>
      <c r="I90" s="16">
        <f>IF(OR($H90="",$G90=""),"",IFERROR(ROUND($H90*$G90,2),""))</f>
        <v/>
      </c>
      <c r="J90" s="16">
        <f>IF(OR($H90="",$I90=""),"",IFERROR(ROUND($H90+$I90,2),""))</f>
        <v/>
      </c>
      <c r="K90" s="17" t="n"/>
      <c r="L90" s="16">
        <f>IF(OR($H90="",$K90=""),"",IFERROR(ROUND($H90*$K90,2),""))</f>
        <v/>
      </c>
      <c r="M90" s="16">
        <f>IF(OR($L90="",$G90=""),"",IFERROR(ROUND($L90*$G90,2),""))</f>
        <v/>
      </c>
      <c r="N90" s="16">
        <f>IF(OR($L90="",$M90=""),"",IFERROR(ROUND($L90+$M90,2),""))</f>
        <v/>
      </c>
      <c r="O90" s="13" t="n"/>
      <c r="P90" s="18" t="n"/>
      <c r="Q90" s="19">
        <f>IF($A90="","",IF(COUNTIF($A$7:$A$106,$A90)&gt;1,"Código repetido",IF($B90="","Falta designação",IF($E90="","Falta região",IF($F90="","Falta escalão",IF($H90="","Falta preço líquido",IF($H90&lt;0,"Preço inválido",IF($K90="","Falta quantidade",IF($K90&lt;=0,"Quantidade inválida",IF($O90="","Falta estado",IF($G90="","Taxa não configurada","OK")))))))))))</f>
        <v/>
      </c>
    </row>
    <row r="91" ht="32" customHeight="1">
      <c r="A91" s="13" t="n"/>
      <c r="B91" s="13" t="n"/>
      <c r="C91" s="13" t="n"/>
      <c r="D91" s="13" t="n"/>
      <c r="E91" s="13" t="n"/>
      <c r="F91" s="13" t="n"/>
      <c r="G91" s="14">
        <f>IF(OR($A91="",$E91="",$F91=""),"",IFERROR(IF(INDEX('Parâmetros'!$B$7:$D$9,MATCH($E91,'Parâmetros'!$A$7:$A$9,0),MATCH($F91,'Parâmetros'!$B$6:$D$6,0))="","",INDEX('Parâmetros'!$B$7:$D$9,MATCH($E91,'Parâmetros'!$A$7:$A$9,0),MATCH($F91,'Parâmetros'!$B$6:$D$6,0))),""))</f>
        <v/>
      </c>
      <c r="H91" s="15" t="n"/>
      <c r="I91" s="16">
        <f>IF(OR($H91="",$G91=""),"",IFERROR(ROUND($H91*$G91,2),""))</f>
        <v/>
      </c>
      <c r="J91" s="16">
        <f>IF(OR($H91="",$I91=""),"",IFERROR(ROUND($H91+$I91,2),""))</f>
        <v/>
      </c>
      <c r="K91" s="17" t="n"/>
      <c r="L91" s="16">
        <f>IF(OR($H91="",$K91=""),"",IFERROR(ROUND($H91*$K91,2),""))</f>
        <v/>
      </c>
      <c r="M91" s="16">
        <f>IF(OR($L91="",$G91=""),"",IFERROR(ROUND($L91*$G91,2),""))</f>
        <v/>
      </c>
      <c r="N91" s="16">
        <f>IF(OR($L91="",$M91=""),"",IFERROR(ROUND($L91+$M91,2),""))</f>
        <v/>
      </c>
      <c r="O91" s="13" t="n"/>
      <c r="P91" s="18" t="n"/>
      <c r="Q91" s="19">
        <f>IF($A91="","",IF(COUNTIF($A$7:$A$106,$A91)&gt;1,"Código repetido",IF($B91="","Falta designação",IF($E91="","Falta região",IF($F91="","Falta escalão",IF($H91="","Falta preço líquido",IF($H91&lt;0,"Preço inválido",IF($K91="","Falta quantidade",IF($K91&lt;=0,"Quantidade inválida",IF($O91="","Falta estado",IF($G91="","Taxa não configurada","OK")))))))))))</f>
        <v/>
      </c>
    </row>
    <row r="92" ht="32" customHeight="1">
      <c r="A92" s="13" t="n"/>
      <c r="B92" s="13" t="n"/>
      <c r="C92" s="13" t="n"/>
      <c r="D92" s="13" t="n"/>
      <c r="E92" s="13" t="n"/>
      <c r="F92" s="13" t="n"/>
      <c r="G92" s="14">
        <f>IF(OR($A92="",$E92="",$F92=""),"",IFERROR(IF(INDEX('Parâmetros'!$B$7:$D$9,MATCH($E92,'Parâmetros'!$A$7:$A$9,0),MATCH($F92,'Parâmetros'!$B$6:$D$6,0))="","",INDEX('Parâmetros'!$B$7:$D$9,MATCH($E92,'Parâmetros'!$A$7:$A$9,0),MATCH($F92,'Parâmetros'!$B$6:$D$6,0))),""))</f>
        <v/>
      </c>
      <c r="H92" s="15" t="n"/>
      <c r="I92" s="16">
        <f>IF(OR($H92="",$G92=""),"",IFERROR(ROUND($H92*$G92,2),""))</f>
        <v/>
      </c>
      <c r="J92" s="16">
        <f>IF(OR($H92="",$I92=""),"",IFERROR(ROUND($H92+$I92,2),""))</f>
        <v/>
      </c>
      <c r="K92" s="17" t="n"/>
      <c r="L92" s="16">
        <f>IF(OR($H92="",$K92=""),"",IFERROR(ROUND($H92*$K92,2),""))</f>
        <v/>
      </c>
      <c r="M92" s="16">
        <f>IF(OR($L92="",$G92=""),"",IFERROR(ROUND($L92*$G92,2),""))</f>
        <v/>
      </c>
      <c r="N92" s="16">
        <f>IF(OR($L92="",$M92=""),"",IFERROR(ROUND($L92+$M92,2),""))</f>
        <v/>
      </c>
      <c r="O92" s="13" t="n"/>
      <c r="P92" s="18" t="n"/>
      <c r="Q92" s="19">
        <f>IF($A92="","",IF(COUNTIF($A$7:$A$106,$A92)&gt;1,"Código repetido",IF($B92="","Falta designação",IF($E92="","Falta região",IF($F92="","Falta escalão",IF($H92="","Falta preço líquido",IF($H92&lt;0,"Preço inválido",IF($K92="","Falta quantidade",IF($K92&lt;=0,"Quantidade inválida",IF($O92="","Falta estado",IF($G92="","Taxa não configurada","OK")))))))))))</f>
        <v/>
      </c>
    </row>
    <row r="93" ht="32" customHeight="1">
      <c r="A93" s="13" t="n"/>
      <c r="B93" s="13" t="n"/>
      <c r="C93" s="13" t="n"/>
      <c r="D93" s="13" t="n"/>
      <c r="E93" s="13" t="n"/>
      <c r="F93" s="13" t="n"/>
      <c r="G93" s="14">
        <f>IF(OR($A93="",$E93="",$F93=""),"",IFERROR(IF(INDEX('Parâmetros'!$B$7:$D$9,MATCH($E93,'Parâmetros'!$A$7:$A$9,0),MATCH($F93,'Parâmetros'!$B$6:$D$6,0))="","",INDEX('Parâmetros'!$B$7:$D$9,MATCH($E93,'Parâmetros'!$A$7:$A$9,0),MATCH($F93,'Parâmetros'!$B$6:$D$6,0))),""))</f>
        <v/>
      </c>
      <c r="H93" s="15" t="n"/>
      <c r="I93" s="16">
        <f>IF(OR($H93="",$G93=""),"",IFERROR(ROUND($H93*$G93,2),""))</f>
        <v/>
      </c>
      <c r="J93" s="16">
        <f>IF(OR($H93="",$I93=""),"",IFERROR(ROUND($H93+$I93,2),""))</f>
        <v/>
      </c>
      <c r="K93" s="17" t="n"/>
      <c r="L93" s="16">
        <f>IF(OR($H93="",$K93=""),"",IFERROR(ROUND($H93*$K93,2),""))</f>
        <v/>
      </c>
      <c r="M93" s="16">
        <f>IF(OR($L93="",$G93=""),"",IFERROR(ROUND($L93*$G93,2),""))</f>
        <v/>
      </c>
      <c r="N93" s="16">
        <f>IF(OR($L93="",$M93=""),"",IFERROR(ROUND($L93+$M93,2),""))</f>
        <v/>
      </c>
      <c r="O93" s="13" t="n"/>
      <c r="P93" s="18" t="n"/>
      <c r="Q93" s="19">
        <f>IF($A93="","",IF(COUNTIF($A$7:$A$106,$A93)&gt;1,"Código repetido",IF($B93="","Falta designação",IF($E93="","Falta região",IF($F93="","Falta escalão",IF($H93="","Falta preço líquido",IF($H93&lt;0,"Preço inválido",IF($K93="","Falta quantidade",IF($K93&lt;=0,"Quantidade inválida",IF($O93="","Falta estado",IF($G93="","Taxa não configurada","OK")))))))))))</f>
        <v/>
      </c>
    </row>
    <row r="94" ht="32" customHeight="1">
      <c r="A94" s="13" t="n"/>
      <c r="B94" s="13" t="n"/>
      <c r="C94" s="13" t="n"/>
      <c r="D94" s="13" t="n"/>
      <c r="E94" s="13" t="n"/>
      <c r="F94" s="13" t="n"/>
      <c r="G94" s="14">
        <f>IF(OR($A94="",$E94="",$F94=""),"",IFERROR(IF(INDEX('Parâmetros'!$B$7:$D$9,MATCH($E94,'Parâmetros'!$A$7:$A$9,0),MATCH($F94,'Parâmetros'!$B$6:$D$6,0))="","",INDEX('Parâmetros'!$B$7:$D$9,MATCH($E94,'Parâmetros'!$A$7:$A$9,0),MATCH($F94,'Parâmetros'!$B$6:$D$6,0))),""))</f>
        <v/>
      </c>
      <c r="H94" s="15" t="n"/>
      <c r="I94" s="16">
        <f>IF(OR($H94="",$G94=""),"",IFERROR(ROUND($H94*$G94,2),""))</f>
        <v/>
      </c>
      <c r="J94" s="16">
        <f>IF(OR($H94="",$I94=""),"",IFERROR(ROUND($H94+$I94,2),""))</f>
        <v/>
      </c>
      <c r="K94" s="17" t="n"/>
      <c r="L94" s="16">
        <f>IF(OR($H94="",$K94=""),"",IFERROR(ROUND($H94*$K94,2),""))</f>
        <v/>
      </c>
      <c r="M94" s="16">
        <f>IF(OR($L94="",$G94=""),"",IFERROR(ROUND($L94*$G94,2),""))</f>
        <v/>
      </c>
      <c r="N94" s="16">
        <f>IF(OR($L94="",$M94=""),"",IFERROR(ROUND($L94+$M94,2),""))</f>
        <v/>
      </c>
      <c r="O94" s="13" t="n"/>
      <c r="P94" s="18" t="n"/>
      <c r="Q94" s="19">
        <f>IF($A94="","",IF(COUNTIF($A$7:$A$106,$A94)&gt;1,"Código repetido",IF($B94="","Falta designação",IF($E94="","Falta região",IF($F94="","Falta escalão",IF($H94="","Falta preço líquido",IF($H94&lt;0,"Preço inválido",IF($K94="","Falta quantidade",IF($K94&lt;=0,"Quantidade inválida",IF($O94="","Falta estado",IF($G94="","Taxa não configurada","OK")))))))))))</f>
        <v/>
      </c>
    </row>
    <row r="95" ht="32" customHeight="1">
      <c r="A95" s="13" t="n"/>
      <c r="B95" s="13" t="n"/>
      <c r="C95" s="13" t="n"/>
      <c r="D95" s="13" t="n"/>
      <c r="E95" s="13" t="n"/>
      <c r="F95" s="13" t="n"/>
      <c r="G95" s="14">
        <f>IF(OR($A95="",$E95="",$F95=""),"",IFERROR(IF(INDEX('Parâmetros'!$B$7:$D$9,MATCH($E95,'Parâmetros'!$A$7:$A$9,0),MATCH($F95,'Parâmetros'!$B$6:$D$6,0))="","",INDEX('Parâmetros'!$B$7:$D$9,MATCH($E95,'Parâmetros'!$A$7:$A$9,0),MATCH($F95,'Parâmetros'!$B$6:$D$6,0))),""))</f>
        <v/>
      </c>
      <c r="H95" s="15" t="n"/>
      <c r="I95" s="16">
        <f>IF(OR($H95="",$G95=""),"",IFERROR(ROUND($H95*$G95,2),""))</f>
        <v/>
      </c>
      <c r="J95" s="16">
        <f>IF(OR($H95="",$I95=""),"",IFERROR(ROUND($H95+$I95,2),""))</f>
        <v/>
      </c>
      <c r="K95" s="17" t="n"/>
      <c r="L95" s="16">
        <f>IF(OR($H95="",$K95=""),"",IFERROR(ROUND($H95*$K95,2),""))</f>
        <v/>
      </c>
      <c r="M95" s="16">
        <f>IF(OR($L95="",$G95=""),"",IFERROR(ROUND($L95*$G95,2),""))</f>
        <v/>
      </c>
      <c r="N95" s="16">
        <f>IF(OR($L95="",$M95=""),"",IFERROR(ROUND($L95+$M95,2),""))</f>
        <v/>
      </c>
      <c r="O95" s="13" t="n"/>
      <c r="P95" s="18" t="n"/>
      <c r="Q95" s="19">
        <f>IF($A95="","",IF(COUNTIF($A$7:$A$106,$A95)&gt;1,"Código repetido",IF($B95="","Falta designação",IF($E95="","Falta região",IF($F95="","Falta escalão",IF($H95="","Falta preço líquido",IF($H95&lt;0,"Preço inválido",IF($K95="","Falta quantidade",IF($K95&lt;=0,"Quantidade inválida",IF($O95="","Falta estado",IF($G95="","Taxa não configurada","OK")))))))))))</f>
        <v/>
      </c>
    </row>
    <row r="96" ht="32" customHeight="1">
      <c r="A96" s="13" t="n"/>
      <c r="B96" s="13" t="n"/>
      <c r="C96" s="13" t="n"/>
      <c r="D96" s="13" t="n"/>
      <c r="E96" s="13" t="n"/>
      <c r="F96" s="13" t="n"/>
      <c r="G96" s="14">
        <f>IF(OR($A96="",$E96="",$F96=""),"",IFERROR(IF(INDEX('Parâmetros'!$B$7:$D$9,MATCH($E96,'Parâmetros'!$A$7:$A$9,0),MATCH($F96,'Parâmetros'!$B$6:$D$6,0))="","",INDEX('Parâmetros'!$B$7:$D$9,MATCH($E96,'Parâmetros'!$A$7:$A$9,0),MATCH($F96,'Parâmetros'!$B$6:$D$6,0))),""))</f>
        <v/>
      </c>
      <c r="H96" s="15" t="n"/>
      <c r="I96" s="16">
        <f>IF(OR($H96="",$G96=""),"",IFERROR(ROUND($H96*$G96,2),""))</f>
        <v/>
      </c>
      <c r="J96" s="16">
        <f>IF(OR($H96="",$I96=""),"",IFERROR(ROUND($H96+$I96,2),""))</f>
        <v/>
      </c>
      <c r="K96" s="17" t="n"/>
      <c r="L96" s="16">
        <f>IF(OR($H96="",$K96=""),"",IFERROR(ROUND($H96*$K96,2),""))</f>
        <v/>
      </c>
      <c r="M96" s="16">
        <f>IF(OR($L96="",$G96=""),"",IFERROR(ROUND($L96*$G96,2),""))</f>
        <v/>
      </c>
      <c r="N96" s="16">
        <f>IF(OR($L96="",$M96=""),"",IFERROR(ROUND($L96+$M96,2),""))</f>
        <v/>
      </c>
      <c r="O96" s="13" t="n"/>
      <c r="P96" s="18" t="n"/>
      <c r="Q96" s="19">
        <f>IF($A96="","",IF(COUNTIF($A$7:$A$106,$A96)&gt;1,"Código repetido",IF($B96="","Falta designação",IF($E96="","Falta região",IF($F96="","Falta escalão",IF($H96="","Falta preço líquido",IF($H96&lt;0,"Preço inválido",IF($K96="","Falta quantidade",IF($K96&lt;=0,"Quantidade inválida",IF($O96="","Falta estado",IF($G96="","Taxa não configurada","OK")))))))))))</f>
        <v/>
      </c>
    </row>
    <row r="97" ht="32" customHeight="1">
      <c r="A97" s="13" t="n"/>
      <c r="B97" s="13" t="n"/>
      <c r="C97" s="13" t="n"/>
      <c r="D97" s="13" t="n"/>
      <c r="E97" s="13" t="n"/>
      <c r="F97" s="13" t="n"/>
      <c r="G97" s="14">
        <f>IF(OR($A97="",$E97="",$F97=""),"",IFERROR(IF(INDEX('Parâmetros'!$B$7:$D$9,MATCH($E97,'Parâmetros'!$A$7:$A$9,0),MATCH($F97,'Parâmetros'!$B$6:$D$6,0))="","",INDEX('Parâmetros'!$B$7:$D$9,MATCH($E97,'Parâmetros'!$A$7:$A$9,0),MATCH($F97,'Parâmetros'!$B$6:$D$6,0))),""))</f>
        <v/>
      </c>
      <c r="H97" s="15" t="n"/>
      <c r="I97" s="16">
        <f>IF(OR($H97="",$G97=""),"",IFERROR(ROUND($H97*$G97,2),""))</f>
        <v/>
      </c>
      <c r="J97" s="16">
        <f>IF(OR($H97="",$I97=""),"",IFERROR(ROUND($H97+$I97,2),""))</f>
        <v/>
      </c>
      <c r="K97" s="17" t="n"/>
      <c r="L97" s="16">
        <f>IF(OR($H97="",$K97=""),"",IFERROR(ROUND($H97*$K97,2),""))</f>
        <v/>
      </c>
      <c r="M97" s="16">
        <f>IF(OR($L97="",$G97=""),"",IFERROR(ROUND($L97*$G97,2),""))</f>
        <v/>
      </c>
      <c r="N97" s="16">
        <f>IF(OR($L97="",$M97=""),"",IFERROR(ROUND($L97+$M97,2),""))</f>
        <v/>
      </c>
      <c r="O97" s="13" t="n"/>
      <c r="P97" s="18" t="n"/>
      <c r="Q97" s="19">
        <f>IF($A97="","",IF(COUNTIF($A$7:$A$106,$A97)&gt;1,"Código repetido",IF($B97="","Falta designação",IF($E97="","Falta região",IF($F97="","Falta escalão",IF($H97="","Falta preço líquido",IF($H97&lt;0,"Preço inválido",IF($K97="","Falta quantidade",IF($K97&lt;=0,"Quantidade inválida",IF($O97="","Falta estado",IF($G97="","Taxa não configurada","OK")))))))))))</f>
        <v/>
      </c>
    </row>
    <row r="98" ht="32" customHeight="1">
      <c r="A98" s="13" t="n"/>
      <c r="B98" s="13" t="n"/>
      <c r="C98" s="13" t="n"/>
      <c r="D98" s="13" t="n"/>
      <c r="E98" s="13" t="n"/>
      <c r="F98" s="13" t="n"/>
      <c r="G98" s="14">
        <f>IF(OR($A98="",$E98="",$F98=""),"",IFERROR(IF(INDEX('Parâmetros'!$B$7:$D$9,MATCH($E98,'Parâmetros'!$A$7:$A$9,0),MATCH($F98,'Parâmetros'!$B$6:$D$6,0))="","",INDEX('Parâmetros'!$B$7:$D$9,MATCH($E98,'Parâmetros'!$A$7:$A$9,0),MATCH($F98,'Parâmetros'!$B$6:$D$6,0))),""))</f>
        <v/>
      </c>
      <c r="H98" s="15" t="n"/>
      <c r="I98" s="16">
        <f>IF(OR($H98="",$G98=""),"",IFERROR(ROUND($H98*$G98,2),""))</f>
        <v/>
      </c>
      <c r="J98" s="16">
        <f>IF(OR($H98="",$I98=""),"",IFERROR(ROUND($H98+$I98,2),""))</f>
        <v/>
      </c>
      <c r="K98" s="17" t="n"/>
      <c r="L98" s="16">
        <f>IF(OR($H98="",$K98=""),"",IFERROR(ROUND($H98*$K98,2),""))</f>
        <v/>
      </c>
      <c r="M98" s="16">
        <f>IF(OR($L98="",$G98=""),"",IFERROR(ROUND($L98*$G98,2),""))</f>
        <v/>
      </c>
      <c r="N98" s="16">
        <f>IF(OR($L98="",$M98=""),"",IFERROR(ROUND($L98+$M98,2),""))</f>
        <v/>
      </c>
      <c r="O98" s="13" t="n"/>
      <c r="P98" s="18" t="n"/>
      <c r="Q98" s="19">
        <f>IF($A98="","",IF(COUNTIF($A$7:$A$106,$A98)&gt;1,"Código repetido",IF($B98="","Falta designação",IF($E98="","Falta região",IF($F98="","Falta escalão",IF($H98="","Falta preço líquido",IF($H98&lt;0,"Preço inválido",IF($K98="","Falta quantidade",IF($K98&lt;=0,"Quantidade inválida",IF($O98="","Falta estado",IF($G98="","Taxa não configurada","OK")))))))))))</f>
        <v/>
      </c>
    </row>
    <row r="99" ht="32" customHeight="1">
      <c r="A99" s="13" t="n"/>
      <c r="B99" s="13" t="n"/>
      <c r="C99" s="13" t="n"/>
      <c r="D99" s="13" t="n"/>
      <c r="E99" s="13" t="n"/>
      <c r="F99" s="13" t="n"/>
      <c r="G99" s="14">
        <f>IF(OR($A99="",$E99="",$F99=""),"",IFERROR(IF(INDEX('Parâmetros'!$B$7:$D$9,MATCH($E99,'Parâmetros'!$A$7:$A$9,0),MATCH($F99,'Parâmetros'!$B$6:$D$6,0))="","",INDEX('Parâmetros'!$B$7:$D$9,MATCH($E99,'Parâmetros'!$A$7:$A$9,0),MATCH($F99,'Parâmetros'!$B$6:$D$6,0))),""))</f>
        <v/>
      </c>
      <c r="H99" s="15" t="n"/>
      <c r="I99" s="16">
        <f>IF(OR($H99="",$G99=""),"",IFERROR(ROUND($H99*$G99,2),""))</f>
        <v/>
      </c>
      <c r="J99" s="16">
        <f>IF(OR($H99="",$I99=""),"",IFERROR(ROUND($H99+$I99,2),""))</f>
        <v/>
      </c>
      <c r="K99" s="17" t="n"/>
      <c r="L99" s="16">
        <f>IF(OR($H99="",$K99=""),"",IFERROR(ROUND($H99*$K99,2),""))</f>
        <v/>
      </c>
      <c r="M99" s="16">
        <f>IF(OR($L99="",$G99=""),"",IFERROR(ROUND($L99*$G99,2),""))</f>
        <v/>
      </c>
      <c r="N99" s="16">
        <f>IF(OR($L99="",$M99=""),"",IFERROR(ROUND($L99+$M99,2),""))</f>
        <v/>
      </c>
      <c r="O99" s="13" t="n"/>
      <c r="P99" s="18" t="n"/>
      <c r="Q99" s="19">
        <f>IF($A99="","",IF(COUNTIF($A$7:$A$106,$A99)&gt;1,"Código repetido",IF($B99="","Falta designação",IF($E99="","Falta região",IF($F99="","Falta escalão",IF($H99="","Falta preço líquido",IF($H99&lt;0,"Preço inválido",IF($K99="","Falta quantidade",IF($K99&lt;=0,"Quantidade inválida",IF($O99="","Falta estado",IF($G99="","Taxa não configurada","OK")))))))))))</f>
        <v/>
      </c>
    </row>
    <row r="100" ht="32" customHeight="1">
      <c r="A100" s="13" t="n"/>
      <c r="B100" s="13" t="n"/>
      <c r="C100" s="13" t="n"/>
      <c r="D100" s="13" t="n"/>
      <c r="E100" s="13" t="n"/>
      <c r="F100" s="13" t="n"/>
      <c r="G100" s="14">
        <f>IF(OR($A100="",$E100="",$F100=""),"",IFERROR(IF(INDEX('Parâmetros'!$B$7:$D$9,MATCH($E100,'Parâmetros'!$A$7:$A$9,0),MATCH($F100,'Parâmetros'!$B$6:$D$6,0))="","",INDEX('Parâmetros'!$B$7:$D$9,MATCH($E100,'Parâmetros'!$A$7:$A$9,0),MATCH($F100,'Parâmetros'!$B$6:$D$6,0))),""))</f>
        <v/>
      </c>
      <c r="H100" s="15" t="n"/>
      <c r="I100" s="16">
        <f>IF(OR($H100="",$G100=""),"",IFERROR(ROUND($H100*$G100,2),""))</f>
        <v/>
      </c>
      <c r="J100" s="16">
        <f>IF(OR($H100="",$I100=""),"",IFERROR(ROUND($H100+$I100,2),""))</f>
        <v/>
      </c>
      <c r="K100" s="17" t="n"/>
      <c r="L100" s="16">
        <f>IF(OR($H100="",$K100=""),"",IFERROR(ROUND($H100*$K100,2),""))</f>
        <v/>
      </c>
      <c r="M100" s="16">
        <f>IF(OR($L100="",$G100=""),"",IFERROR(ROUND($L100*$G100,2),""))</f>
        <v/>
      </c>
      <c r="N100" s="16">
        <f>IF(OR($L100="",$M100=""),"",IFERROR(ROUND($L100+$M100,2),""))</f>
        <v/>
      </c>
      <c r="O100" s="13" t="n"/>
      <c r="P100" s="18" t="n"/>
      <c r="Q100" s="19">
        <f>IF($A100="","",IF(COUNTIF($A$7:$A$106,$A100)&gt;1,"Código repetido",IF($B100="","Falta designação",IF($E100="","Falta região",IF($F100="","Falta escalão",IF($H100="","Falta preço líquido",IF($H100&lt;0,"Preço inválido",IF($K100="","Falta quantidade",IF($K100&lt;=0,"Quantidade inválida",IF($O100="","Falta estado",IF($G100="","Taxa não configurada","OK")))))))))))</f>
        <v/>
      </c>
    </row>
    <row r="101" ht="32" customHeight="1">
      <c r="A101" s="13" t="n"/>
      <c r="B101" s="13" t="n"/>
      <c r="C101" s="13" t="n"/>
      <c r="D101" s="13" t="n"/>
      <c r="E101" s="13" t="n"/>
      <c r="F101" s="13" t="n"/>
      <c r="G101" s="14">
        <f>IF(OR($A101="",$E101="",$F101=""),"",IFERROR(IF(INDEX('Parâmetros'!$B$7:$D$9,MATCH($E101,'Parâmetros'!$A$7:$A$9,0),MATCH($F101,'Parâmetros'!$B$6:$D$6,0))="","",INDEX('Parâmetros'!$B$7:$D$9,MATCH($E101,'Parâmetros'!$A$7:$A$9,0),MATCH($F101,'Parâmetros'!$B$6:$D$6,0))),""))</f>
        <v/>
      </c>
      <c r="H101" s="15" t="n"/>
      <c r="I101" s="16">
        <f>IF(OR($H101="",$G101=""),"",IFERROR(ROUND($H101*$G101,2),""))</f>
        <v/>
      </c>
      <c r="J101" s="16">
        <f>IF(OR($H101="",$I101=""),"",IFERROR(ROUND($H101+$I101,2),""))</f>
        <v/>
      </c>
      <c r="K101" s="17" t="n"/>
      <c r="L101" s="16">
        <f>IF(OR($H101="",$K101=""),"",IFERROR(ROUND($H101*$K101,2),""))</f>
        <v/>
      </c>
      <c r="M101" s="16">
        <f>IF(OR($L101="",$G101=""),"",IFERROR(ROUND($L101*$G101,2),""))</f>
        <v/>
      </c>
      <c r="N101" s="16">
        <f>IF(OR($L101="",$M101=""),"",IFERROR(ROUND($L101+$M101,2),""))</f>
        <v/>
      </c>
      <c r="O101" s="13" t="n"/>
      <c r="P101" s="18" t="n"/>
      <c r="Q101" s="19">
        <f>IF($A101="","",IF(COUNTIF($A$7:$A$106,$A101)&gt;1,"Código repetido",IF($B101="","Falta designação",IF($E101="","Falta região",IF($F101="","Falta escalão",IF($H101="","Falta preço líquido",IF($H101&lt;0,"Preço inválido",IF($K101="","Falta quantidade",IF($K101&lt;=0,"Quantidade inválida",IF($O101="","Falta estado",IF($G101="","Taxa não configurada","OK")))))))))))</f>
        <v/>
      </c>
    </row>
    <row r="102" ht="32" customHeight="1">
      <c r="A102" s="13" t="n"/>
      <c r="B102" s="13" t="n"/>
      <c r="C102" s="13" t="n"/>
      <c r="D102" s="13" t="n"/>
      <c r="E102" s="13" t="n"/>
      <c r="F102" s="13" t="n"/>
      <c r="G102" s="14">
        <f>IF(OR($A102="",$E102="",$F102=""),"",IFERROR(IF(INDEX('Parâmetros'!$B$7:$D$9,MATCH($E102,'Parâmetros'!$A$7:$A$9,0),MATCH($F102,'Parâmetros'!$B$6:$D$6,0))="","",INDEX('Parâmetros'!$B$7:$D$9,MATCH($E102,'Parâmetros'!$A$7:$A$9,0),MATCH($F102,'Parâmetros'!$B$6:$D$6,0))),""))</f>
        <v/>
      </c>
      <c r="H102" s="15" t="n"/>
      <c r="I102" s="16">
        <f>IF(OR($H102="",$G102=""),"",IFERROR(ROUND($H102*$G102,2),""))</f>
        <v/>
      </c>
      <c r="J102" s="16">
        <f>IF(OR($H102="",$I102=""),"",IFERROR(ROUND($H102+$I102,2),""))</f>
        <v/>
      </c>
      <c r="K102" s="17" t="n"/>
      <c r="L102" s="16">
        <f>IF(OR($H102="",$K102=""),"",IFERROR(ROUND($H102*$K102,2),""))</f>
        <v/>
      </c>
      <c r="M102" s="16">
        <f>IF(OR($L102="",$G102=""),"",IFERROR(ROUND($L102*$G102,2),""))</f>
        <v/>
      </c>
      <c r="N102" s="16">
        <f>IF(OR($L102="",$M102=""),"",IFERROR(ROUND($L102+$M102,2),""))</f>
        <v/>
      </c>
      <c r="O102" s="13" t="n"/>
      <c r="P102" s="18" t="n"/>
      <c r="Q102" s="19">
        <f>IF($A102="","",IF(COUNTIF($A$7:$A$106,$A102)&gt;1,"Código repetido",IF($B102="","Falta designação",IF($E102="","Falta região",IF($F102="","Falta escalão",IF($H102="","Falta preço líquido",IF($H102&lt;0,"Preço inválido",IF($K102="","Falta quantidade",IF($K102&lt;=0,"Quantidade inválida",IF($O102="","Falta estado",IF($G102="","Taxa não configurada","OK")))))))))))</f>
        <v/>
      </c>
    </row>
    <row r="103" ht="32" customHeight="1">
      <c r="A103" s="13" t="n"/>
      <c r="B103" s="13" t="n"/>
      <c r="C103" s="13" t="n"/>
      <c r="D103" s="13" t="n"/>
      <c r="E103" s="13" t="n"/>
      <c r="F103" s="13" t="n"/>
      <c r="G103" s="14">
        <f>IF(OR($A103="",$E103="",$F103=""),"",IFERROR(IF(INDEX('Parâmetros'!$B$7:$D$9,MATCH($E103,'Parâmetros'!$A$7:$A$9,0),MATCH($F103,'Parâmetros'!$B$6:$D$6,0))="","",INDEX('Parâmetros'!$B$7:$D$9,MATCH($E103,'Parâmetros'!$A$7:$A$9,0),MATCH($F103,'Parâmetros'!$B$6:$D$6,0))),""))</f>
        <v/>
      </c>
      <c r="H103" s="15" t="n"/>
      <c r="I103" s="16">
        <f>IF(OR($H103="",$G103=""),"",IFERROR(ROUND($H103*$G103,2),""))</f>
        <v/>
      </c>
      <c r="J103" s="16">
        <f>IF(OR($H103="",$I103=""),"",IFERROR(ROUND($H103+$I103,2),""))</f>
        <v/>
      </c>
      <c r="K103" s="17" t="n"/>
      <c r="L103" s="16">
        <f>IF(OR($H103="",$K103=""),"",IFERROR(ROUND($H103*$K103,2),""))</f>
        <v/>
      </c>
      <c r="M103" s="16">
        <f>IF(OR($L103="",$G103=""),"",IFERROR(ROUND($L103*$G103,2),""))</f>
        <v/>
      </c>
      <c r="N103" s="16">
        <f>IF(OR($L103="",$M103=""),"",IFERROR(ROUND($L103+$M103,2),""))</f>
        <v/>
      </c>
      <c r="O103" s="13" t="n"/>
      <c r="P103" s="18" t="n"/>
      <c r="Q103" s="19">
        <f>IF($A103="","",IF(COUNTIF($A$7:$A$106,$A103)&gt;1,"Código repetido",IF($B103="","Falta designação",IF($E103="","Falta região",IF($F103="","Falta escalão",IF($H103="","Falta preço líquido",IF($H103&lt;0,"Preço inválido",IF($K103="","Falta quantidade",IF($K103&lt;=0,"Quantidade inválida",IF($O103="","Falta estado",IF($G103="","Taxa não configurada","OK")))))))))))</f>
        <v/>
      </c>
    </row>
    <row r="104" ht="32" customHeight="1">
      <c r="A104" s="13" t="n"/>
      <c r="B104" s="13" t="n"/>
      <c r="C104" s="13" t="n"/>
      <c r="D104" s="13" t="n"/>
      <c r="E104" s="13" t="n"/>
      <c r="F104" s="13" t="n"/>
      <c r="G104" s="14">
        <f>IF(OR($A104="",$E104="",$F104=""),"",IFERROR(IF(INDEX('Parâmetros'!$B$7:$D$9,MATCH($E104,'Parâmetros'!$A$7:$A$9,0),MATCH($F104,'Parâmetros'!$B$6:$D$6,0))="","",INDEX('Parâmetros'!$B$7:$D$9,MATCH($E104,'Parâmetros'!$A$7:$A$9,0),MATCH($F104,'Parâmetros'!$B$6:$D$6,0))),""))</f>
        <v/>
      </c>
      <c r="H104" s="15" t="n"/>
      <c r="I104" s="16">
        <f>IF(OR($H104="",$G104=""),"",IFERROR(ROUND($H104*$G104,2),""))</f>
        <v/>
      </c>
      <c r="J104" s="16">
        <f>IF(OR($H104="",$I104=""),"",IFERROR(ROUND($H104+$I104,2),""))</f>
        <v/>
      </c>
      <c r="K104" s="17" t="n"/>
      <c r="L104" s="16">
        <f>IF(OR($H104="",$K104=""),"",IFERROR(ROUND($H104*$K104,2),""))</f>
        <v/>
      </c>
      <c r="M104" s="16">
        <f>IF(OR($L104="",$G104=""),"",IFERROR(ROUND($L104*$G104,2),""))</f>
        <v/>
      </c>
      <c r="N104" s="16">
        <f>IF(OR($L104="",$M104=""),"",IFERROR(ROUND($L104+$M104,2),""))</f>
        <v/>
      </c>
      <c r="O104" s="13" t="n"/>
      <c r="P104" s="18" t="n"/>
      <c r="Q104" s="19">
        <f>IF($A104="","",IF(COUNTIF($A$7:$A$106,$A104)&gt;1,"Código repetido",IF($B104="","Falta designação",IF($E104="","Falta região",IF($F104="","Falta escalão",IF($H104="","Falta preço líquido",IF($H104&lt;0,"Preço inválido",IF($K104="","Falta quantidade",IF($K104&lt;=0,"Quantidade inválida",IF($O104="","Falta estado",IF($G104="","Taxa não configurada","OK")))))))))))</f>
        <v/>
      </c>
    </row>
    <row r="105" ht="32" customHeight="1">
      <c r="A105" s="13" t="n"/>
      <c r="B105" s="13" t="n"/>
      <c r="C105" s="13" t="n"/>
      <c r="D105" s="13" t="n"/>
      <c r="E105" s="13" t="n"/>
      <c r="F105" s="13" t="n"/>
      <c r="G105" s="14">
        <f>IF(OR($A105="",$E105="",$F105=""),"",IFERROR(IF(INDEX('Parâmetros'!$B$7:$D$9,MATCH($E105,'Parâmetros'!$A$7:$A$9,0),MATCH($F105,'Parâmetros'!$B$6:$D$6,0))="","",INDEX('Parâmetros'!$B$7:$D$9,MATCH($E105,'Parâmetros'!$A$7:$A$9,0),MATCH($F105,'Parâmetros'!$B$6:$D$6,0))),""))</f>
        <v/>
      </c>
      <c r="H105" s="15" t="n"/>
      <c r="I105" s="16">
        <f>IF(OR($H105="",$G105=""),"",IFERROR(ROUND($H105*$G105,2),""))</f>
        <v/>
      </c>
      <c r="J105" s="16">
        <f>IF(OR($H105="",$I105=""),"",IFERROR(ROUND($H105+$I105,2),""))</f>
        <v/>
      </c>
      <c r="K105" s="17" t="n"/>
      <c r="L105" s="16">
        <f>IF(OR($H105="",$K105=""),"",IFERROR(ROUND($H105*$K105,2),""))</f>
        <v/>
      </c>
      <c r="M105" s="16">
        <f>IF(OR($L105="",$G105=""),"",IFERROR(ROUND($L105*$G105,2),""))</f>
        <v/>
      </c>
      <c r="N105" s="16">
        <f>IF(OR($L105="",$M105=""),"",IFERROR(ROUND($L105+$M105,2),""))</f>
        <v/>
      </c>
      <c r="O105" s="13" t="n"/>
      <c r="P105" s="18" t="n"/>
      <c r="Q105" s="19">
        <f>IF($A105="","",IF(COUNTIF($A$7:$A$106,$A105)&gt;1,"Código repetido",IF($B105="","Falta designação",IF($E105="","Falta região",IF($F105="","Falta escalão",IF($H105="","Falta preço líquido",IF($H105&lt;0,"Preço inválido",IF($K105="","Falta quantidade",IF($K105&lt;=0,"Quantidade inválida",IF($O105="","Falta estado",IF($G105="","Taxa não configurada","OK")))))))))))</f>
        <v/>
      </c>
    </row>
    <row r="106" ht="32" customHeight="1">
      <c r="A106" s="13" t="n"/>
      <c r="B106" s="13" t="n"/>
      <c r="C106" s="13" t="n"/>
      <c r="D106" s="13" t="n"/>
      <c r="E106" s="13" t="n"/>
      <c r="F106" s="13" t="n"/>
      <c r="G106" s="14">
        <f>IF(OR($A106="",$E106="",$F106=""),"",IFERROR(IF(INDEX('Parâmetros'!$B$7:$D$9,MATCH($E106,'Parâmetros'!$A$7:$A$9,0),MATCH($F106,'Parâmetros'!$B$6:$D$6,0))="","",INDEX('Parâmetros'!$B$7:$D$9,MATCH($E106,'Parâmetros'!$A$7:$A$9,0),MATCH($F106,'Parâmetros'!$B$6:$D$6,0))),""))</f>
        <v/>
      </c>
      <c r="H106" s="15" t="n"/>
      <c r="I106" s="16">
        <f>IF(OR($H106="",$G106=""),"",IFERROR(ROUND($H106*$G106,2),""))</f>
        <v/>
      </c>
      <c r="J106" s="16">
        <f>IF(OR($H106="",$I106=""),"",IFERROR(ROUND($H106+$I106,2),""))</f>
        <v/>
      </c>
      <c r="K106" s="17" t="n"/>
      <c r="L106" s="16">
        <f>IF(OR($H106="",$K106=""),"",IFERROR(ROUND($H106*$K106,2),""))</f>
        <v/>
      </c>
      <c r="M106" s="16">
        <f>IF(OR($L106="",$G106=""),"",IFERROR(ROUND($L106*$G106,2),""))</f>
        <v/>
      </c>
      <c r="N106" s="16">
        <f>IF(OR($L106="",$M106=""),"",IFERROR(ROUND($L106+$M106,2),""))</f>
        <v/>
      </c>
      <c r="O106" s="13" t="n"/>
      <c r="P106" s="18" t="n"/>
      <c r="Q106" s="19">
        <f>IF($A106="","",IF(COUNTIF($A$7:$A$106,$A106)&gt;1,"Código repetido",IF($B106="","Falta designação",IF($E106="","Falta região",IF($F106="","Falta escalão",IF($H106="","Falta preço líquido",IF($H106&lt;0,"Preço inválido",IF($K106="","Falta quantidade",IF($K106&lt;=0,"Quantidade inválida",IF($O106="","Falta estado",IF($G106="","Taxa não configurada","OK")))))))))))</f>
        <v/>
      </c>
    </row>
  </sheetData>
  <mergeCells count="1">
    <mergeCell ref="A1:Q1"/>
  </mergeCells>
  <conditionalFormatting sqref="A7:A106">
    <cfRule type="expression" priority="1" dxfId="2">
      <formula>AND($A7&lt;&gt;"",COUNTIF($A$7:$A$106,$A7)&gt;1)</formula>
    </cfRule>
  </conditionalFormatting>
  <conditionalFormatting sqref="G7:G106">
    <cfRule type="expression" priority="2" dxfId="3">
      <formula>AND($A7&lt;&gt;"",$G7="")</formula>
    </cfRule>
  </conditionalFormatting>
  <conditionalFormatting sqref="Q7:Q106">
    <cfRule type="expression" priority="3" dxfId="0">
      <formula>$Q7="OK"</formula>
    </cfRule>
    <cfRule type="expression" priority="4" dxfId="1">
      <formula>AND($Q7&lt;&gt;"",$Q7&lt;&gt;"OK")</formula>
    </cfRule>
  </conditionalFormatting>
  <conditionalFormatting sqref="A7:Q106">
    <cfRule type="expression" priority="5" dxfId="4">
      <formula>$O7="Suspenso"</formula>
    </cfRule>
  </conditionalFormatting>
  <dataValidations count="10">
    <dataValidation sqref="A7:A106" showErrorMessage="1" showInputMessage="1" allowBlank="1" errorTitle="Código repetido" error="Introduza um código único ou deixe a célula vazia." type="custom" errorStyle="stop">
      <formula1>=OR(A7="",AND(LEN(A7)&lt;=30,COUNTIF($A$7:$A$106,A7)=1))</formula1>
    </dataValidation>
    <dataValidation sqref="B7:B106" showErrorMessage="1" showInputMessage="1" allowBlank="1" errorTitle="Designação demasiado longa" error="Introduza uma designação com um máximo de 120 caracteres." type="textLength" errorStyle="stop" operator="lessThanOrEqual">
      <formula1>120</formula1>
    </dataValidation>
    <dataValidation sqref="C7:C106" showErrorMessage="1" showInputMessage="1" allowBlank="1" errorTitle="Categoria inválida" error="Seleccione uma categoria disponível na folha «Parâmetros»." type="list" errorStyle="stop">
      <formula1>='Parâmetros'!$F$7:$F$12</formula1>
    </dataValidation>
    <dataValidation sqref="D7:D106" showErrorMessage="1" showInputMessage="1" allowBlank="1" errorTitle="Unidade inválida" error="Seleccione uma unidade disponível na folha «Parâmetros»." type="list" errorStyle="stop">
      <formula1>='Parâmetros'!$G$7:$G$12</formula1>
    </dataValidation>
    <dataValidation sqref="E7:E106" showErrorMessage="1" showInputMessage="1" allowBlank="1" errorTitle="Região inválida" error="Seleccione Continente, Açores ou Madeira." type="list" errorStyle="stop">
      <formula1>='Parâmetros'!$A$7:$A$9</formula1>
    </dataValidation>
    <dataValidation sqref="F7:F106" showErrorMessage="1" showInputMessage="1" allowBlank="1" errorTitle="Escalão inválido" error="Seleccione um dos escalões disponíveis. Confirme a aplicabilidade antes de usar." type="list" errorStyle="stop">
      <formula1>='Parâmetros'!$B$6:$D$6</formula1>
    </dataValidation>
    <dataValidation sqref="H7:H106" showErrorMessage="1" showInputMessage="1" allowBlank="1" errorTitle="Preço inválido" error="Introduza um preço igual ou superior a zero." type="custom" errorStyle="stop">
      <formula1>=OR(H7="",H7&gt;=0)</formula1>
    </dataValidation>
    <dataValidation sqref="K7:K106" showErrorMessage="1" showInputMessage="1" allowBlank="1" errorTitle="Quantidade inválida" error="Introduza uma quantidade superior a zero." type="custom" errorStyle="stop">
      <formula1>=OR(K7="",K7&gt;0)</formula1>
    </dataValidation>
    <dataValidation sqref="O7:O106" showErrorMessage="1" showInputMessage="1" allowBlank="1" errorTitle="Estado inválido" error="Seleccione Ativo ou Suspenso." type="list" errorStyle="stop">
      <formula1>='Parâmetros'!$H$7:$H$8</formula1>
    </dataValidation>
    <dataValidation sqref="P7:P106" showErrorMessage="1" showInputMessage="1" allowBlank="1" errorTitle="Observações demasiado longas" error="Introduza observações com um máximo de 250 caracteres." type="textLength" errorStyle="stop" operator="lessThanOrEqual">
      <formula1>250</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tabColor rgb="00D99A35"/>
    <outlinePr summaryBelow="1" summaryRight="1"/>
    <pageSetUpPr/>
  </sheetPr>
  <dimension ref="A1:J12"/>
  <sheetViews>
    <sheetView showGridLines="0" workbookViewId="0">
      <selection activeCell="A1" sqref="A1"/>
    </sheetView>
  </sheetViews>
  <sheetFormatPr baseColWidth="8" defaultRowHeight="15"/>
  <cols>
    <col width="22" customWidth="1" min="1" max="1"/>
    <col width="15" customWidth="1" min="2" max="2"/>
    <col width="15" customWidth="1" min="3" max="3"/>
    <col width="15" customWidth="1" min="4" max="4"/>
    <col width="4" customWidth="1" min="5" max="5"/>
    <col width="25" customWidth="1" min="6" max="6"/>
    <col width="16" customWidth="1" min="7" max="7"/>
    <col width="16" customWidth="1" min="8" max="8"/>
    <col width="4" customWidth="1" min="9" max="9"/>
    <col width="4" customWidth="1" min="10" max="10"/>
  </cols>
  <sheetData>
    <row r="1" ht="28" customHeight="1">
      <c r="A1" s="1" t="inlineStr">
        <is>
          <t>Parâmetros e listas de validação</t>
        </is>
      </c>
    </row>
    <row r="2">
      <c r="A2" s="2" t="inlineStr">
        <is>
          <t>Preencha as taxas apenas depois de confirmar a informação aplicável junto da fonte oficial competente.</t>
        </is>
      </c>
      <c r="B2" s="3" t="n"/>
      <c r="C2" s="3" t="n"/>
      <c r="D2" s="3" t="n"/>
      <c r="E2" s="3" t="n"/>
      <c r="F2" s="3" t="n"/>
      <c r="G2" s="3" t="n"/>
      <c r="H2" s="3" t="n"/>
      <c r="I2" s="3" t="n"/>
      <c r="J2" s="3" t="n"/>
    </row>
    <row r="3">
      <c r="A3" s="11" t="inlineStr">
        <is>
          <t>Este ficheiro não determina a taxa ou o escalão de IVA aplicável a bens ou serviços.</t>
        </is>
      </c>
      <c r="B3" s="12" t="n"/>
      <c r="C3" s="12" t="n"/>
      <c r="D3" s="12" t="n"/>
      <c r="E3" s="12" t="n"/>
      <c r="F3" s="12" t="n"/>
      <c r="G3" s="12" t="n"/>
      <c r="H3" s="12" t="n"/>
      <c r="I3" s="12" t="n"/>
      <c r="J3" s="12" t="n"/>
    </row>
    <row r="6" ht="22" customHeight="1">
      <c r="A6" s="20" t="inlineStr">
        <is>
          <t>Região</t>
        </is>
      </c>
      <c r="B6" s="20" t="inlineStr">
        <is>
          <t>Reduzida</t>
        </is>
      </c>
      <c r="C6" s="20" t="inlineStr">
        <is>
          <t>Intermédia</t>
        </is>
      </c>
      <c r="D6" s="20" t="inlineStr">
        <is>
          <t>Normal</t>
        </is>
      </c>
      <c r="F6" s="20" t="inlineStr">
        <is>
          <t>Categorias</t>
        </is>
      </c>
      <c r="G6" s="20" t="inlineStr">
        <is>
          <t>Unidades</t>
        </is>
      </c>
      <c r="H6" s="20" t="inlineStr">
        <is>
          <t>Estados</t>
        </is>
      </c>
    </row>
    <row r="7" ht="22" customHeight="1">
      <c r="A7" s="9" t="inlineStr">
        <is>
          <t>Continente</t>
        </is>
      </c>
      <c r="B7" s="21" t="n"/>
      <c r="C7" s="21" t="n"/>
      <c r="D7" s="21" t="n"/>
      <c r="F7" s="13" t="inlineStr">
        <is>
          <t>Serviços profissionais</t>
        </is>
      </c>
      <c r="G7" s="13" t="inlineStr">
        <is>
          <t>Hora</t>
        </is>
      </c>
      <c r="H7" s="13" t="inlineStr">
        <is>
          <t>Ativo</t>
        </is>
      </c>
    </row>
    <row r="8" ht="22" customHeight="1">
      <c r="A8" s="9" t="inlineStr">
        <is>
          <t>Açores</t>
        </is>
      </c>
      <c r="B8" s="21" t="n"/>
      <c r="C8" s="21" t="n"/>
      <c r="D8" s="21" t="n"/>
      <c r="F8" s="13" t="inlineStr">
        <is>
          <t>Tecnologia e digital</t>
        </is>
      </c>
      <c r="G8" s="13" t="inlineStr">
        <is>
          <t>Serviço</t>
        </is>
      </c>
      <c r="H8" s="13" t="inlineStr">
        <is>
          <t>Suspenso</t>
        </is>
      </c>
    </row>
    <row r="9" ht="22" customHeight="1">
      <c r="A9" s="9" t="inlineStr">
        <is>
          <t>Madeira</t>
        </is>
      </c>
      <c r="B9" s="21" t="n"/>
      <c r="C9" s="21" t="n"/>
      <c r="D9" s="21" t="n"/>
      <c r="F9" s="13" t="inlineStr">
        <is>
          <t>Formação</t>
        </is>
      </c>
      <c r="G9" s="13" t="inlineStr">
        <is>
          <t>Sessão</t>
        </is>
      </c>
      <c r="H9" s="13" t="n"/>
    </row>
    <row r="10" ht="22" customHeight="1">
      <c r="F10" s="13" t="inlineStr">
        <is>
          <t>Comunicação</t>
        </is>
      </c>
      <c r="G10" s="13" t="inlineStr">
        <is>
          <t>Projeto</t>
        </is>
      </c>
      <c r="H10" s="13" t="n"/>
    </row>
    <row r="11" ht="22" customHeight="1">
      <c r="A11" s="22" t="inlineStr">
        <is>
          <t>As taxas são configuráveis e devem ser confirmadas antes da utilização da tabela para comunicação de preços ou facturação.</t>
        </is>
      </c>
      <c r="B11" s="23" t="n"/>
      <c r="C11" s="23" t="n"/>
      <c r="D11" s="23" t="n"/>
      <c r="F11" s="13" t="inlineStr">
        <is>
          <t>Administração</t>
        </is>
      </c>
      <c r="G11" s="13" t="inlineStr">
        <is>
          <t>Licença</t>
        </is>
      </c>
      <c r="H11" s="13" t="n"/>
    </row>
    <row r="12" ht="22" customHeight="1">
      <c r="F12" s="13" t="inlineStr">
        <is>
          <t>Outros</t>
        </is>
      </c>
      <c r="G12" s="13" t="inlineStr">
        <is>
          <t>Unidade</t>
        </is>
      </c>
      <c r="H12" s="13" t="n"/>
    </row>
  </sheetData>
  <mergeCells count="1">
    <mergeCell ref="A1:J1"/>
  </mergeCells>
  <conditionalFormatting sqref="B7:D9">
    <cfRule type="expression" priority="1" dxfId="3">
      <formula>B7=""</formula>
    </cfRule>
  </conditionalFormatting>
  <dataValidations count="1">
    <dataValidation sqref="B7:D9" showErrorMessage="1" showInputMessage="1" allowBlank="1" errorTitle="Taxa inválida" error="Introduza uma percentagem entre 0% e 100% ou deixe a célula vazia até confirmação." type="custom" errorStyle="stop">
      <formula1>=OR(B7="",AND(B7&gt;=0,B7&lt;=1))</formula1>
    </dataValidation>
  </dataValidations>
  <pageMargins left="0.75" right="0.75" top="1" bottom="1" header="0.5" footer="0.5"/>
</worksheet>
</file>

<file path=xl/worksheets/sheet4.xml><?xml version="1.0" encoding="utf-8"?>
<worksheet xmlns="http://schemas.openxmlformats.org/spreadsheetml/2006/main">
  <sheetPr>
    <tabColor rgb="006B7280"/>
    <outlinePr summaryBelow="1" summaryRight="1"/>
    <pageSetUpPr/>
  </sheetPr>
  <dimension ref="A1:H37"/>
  <sheetViews>
    <sheetView showGridLines="0" workbookViewId="0">
      <selection activeCell="A1" sqref="A1"/>
    </sheetView>
  </sheetViews>
  <sheetFormatPr baseColWidth="8" defaultRowHeight="15"/>
  <cols>
    <col width="28" customWidth="1" min="1" max="1"/>
    <col width="24" customWidth="1" min="2" max="2"/>
    <col width="24" customWidth="1" min="3" max="3"/>
    <col width="16" customWidth="1" min="4" max="4"/>
    <col width="16" customWidth="1" min="5" max="5"/>
    <col width="16" customWidth="1" min="6" max="6"/>
    <col width="16" customWidth="1" min="7" max="7"/>
    <col width="16" customWidth="1" min="8" max="8"/>
  </cols>
  <sheetData>
    <row r="1" ht="28" customHeight="1">
      <c r="A1" s="1" t="inlineStr">
        <is>
          <t>Instruções de utilização</t>
        </is>
      </c>
    </row>
    <row r="2" ht="22" customHeight="1">
      <c r="A2" s="2" t="inlineStr">
        <is>
          <t>Tabela de preços líquidos e brutos com IVA configurável para Continente, Açores e Madeira.</t>
        </is>
      </c>
      <c r="B2" s="25" t="n"/>
      <c r="C2" s="25" t="n"/>
      <c r="D2" s="25" t="n"/>
      <c r="E2" s="25" t="n"/>
      <c r="F2" s="25" t="n"/>
      <c r="G2" s="25" t="n"/>
      <c r="H2" s="25" t="n"/>
    </row>
    <row r="3">
      <c r="A3" s="24" t="n"/>
      <c r="B3" s="24" t="n"/>
      <c r="C3" s="24" t="n"/>
      <c r="D3" s="24" t="n"/>
      <c r="E3" s="24" t="n"/>
      <c r="F3" s="24" t="n"/>
      <c r="G3" s="24" t="n"/>
      <c r="H3" s="24" t="n"/>
    </row>
    <row r="4" ht="22" customHeight="1">
      <c r="A4" s="26" t="inlineStr">
        <is>
          <t>1. Configure as taxas de IVA</t>
        </is>
      </c>
      <c r="B4" s="27" t="n"/>
      <c r="C4" s="27" t="n"/>
      <c r="D4" s="27" t="n"/>
      <c r="E4" s="27" t="n"/>
      <c r="F4" s="27" t="n"/>
      <c r="G4" s="27" t="n"/>
      <c r="H4" s="27" t="n"/>
    </row>
    <row r="5" ht="98" customHeight="1">
      <c r="A5" s="28" t="inlineStr">
        <is>
          <t>Abra a folha «Parâmetros» e preencha as taxas que pretende utilizar para Continente, Açores e Madeira. As células estão inicialmente vazias para evitar a utilização de valores não confirmados. Confirme sempre a taxa e o escalão de IVA aplicáveis à sua situação junto da fonte oficial competente.</t>
        </is>
      </c>
      <c r="B5" s="29" t="n"/>
      <c r="C5" s="29" t="n"/>
      <c r="D5" s="29" t="n"/>
      <c r="E5" s="29" t="n"/>
      <c r="F5" s="29" t="n"/>
      <c r="G5" s="29" t="n"/>
      <c r="H5" s="29" t="n"/>
    </row>
    <row r="6">
      <c r="A6" s="24" t="n"/>
      <c r="B6" s="24" t="n"/>
      <c r="C6" s="24" t="n"/>
      <c r="D6" s="24" t="n"/>
      <c r="E6" s="24" t="n"/>
      <c r="F6" s="24" t="n"/>
      <c r="G6" s="24" t="n"/>
      <c r="H6" s="24" t="n"/>
    </row>
    <row r="7">
      <c r="A7" s="24" t="n"/>
      <c r="B7" s="24" t="n"/>
      <c r="C7" s="24" t="n"/>
      <c r="D7" s="24" t="n"/>
      <c r="E7" s="24" t="n"/>
      <c r="F7" s="24" t="n"/>
      <c r="G7" s="24" t="n"/>
      <c r="H7" s="24" t="n"/>
    </row>
    <row r="8" ht="22" customHeight="1">
      <c r="A8" s="26" t="inlineStr">
        <is>
          <t>2. Introduza ou actualize os preços</t>
        </is>
      </c>
      <c r="B8" s="27" t="n"/>
      <c r="C8" s="27" t="n"/>
      <c r="D8" s="27" t="n"/>
      <c r="E8" s="27" t="n"/>
      <c r="F8" s="27" t="n"/>
      <c r="G8" s="27" t="n"/>
      <c r="H8" s="27" t="n"/>
    </row>
    <row r="9" ht="116" customHeight="1">
      <c r="A9" s="28" t="inlineStr">
        <is>
          <t>Na folha «Tabela de Preços», preencha as células amarelas: código, designação, categoria, unidade, região IVA, escalão IVA, preço líquido unitário, quantidade de referência, estado e observações.
O preço bruto unitário, o IVA e os totais de referência são calculados automaticamente. Não altere as células cinzentas, pois contêm fórmulas protegidas.</t>
        </is>
      </c>
      <c r="B9" s="29" t="n"/>
      <c r="C9" s="29" t="n"/>
      <c r="D9" s="29" t="n"/>
      <c r="E9" s="29" t="n"/>
      <c r="F9" s="29" t="n"/>
      <c r="G9" s="29" t="n"/>
      <c r="H9" s="29" t="n"/>
    </row>
    <row r="10">
      <c r="A10" s="24" t="n"/>
      <c r="B10" s="24" t="n"/>
      <c r="C10" s="24" t="n"/>
      <c r="D10" s="24" t="n"/>
      <c r="E10" s="24" t="n"/>
      <c r="F10" s="24" t="n"/>
      <c r="G10" s="24" t="n"/>
      <c r="H10" s="24" t="n"/>
    </row>
    <row r="11">
      <c r="A11" s="24" t="n"/>
      <c r="B11" s="24" t="n"/>
      <c r="C11" s="24" t="n"/>
      <c r="D11" s="24" t="n"/>
      <c r="E11" s="24" t="n"/>
      <c r="F11" s="24" t="n"/>
      <c r="G11" s="24" t="n"/>
      <c r="H11" s="24" t="n"/>
    </row>
    <row r="12">
      <c r="A12" s="24" t="n"/>
      <c r="B12" s="24" t="n"/>
      <c r="C12" s="24" t="n"/>
      <c r="D12" s="24" t="n"/>
      <c r="E12" s="24" t="n"/>
      <c r="F12" s="24" t="n"/>
      <c r="G12" s="24" t="n"/>
      <c r="H12" s="24" t="n"/>
    </row>
    <row r="13" ht="22" customHeight="1">
      <c r="A13" s="26" t="inlineStr">
        <is>
          <t>3. Consulte o Painel</t>
        </is>
      </c>
      <c r="B13" s="27" t="n"/>
      <c r="C13" s="27" t="n"/>
      <c r="D13" s="27" t="n"/>
      <c r="E13" s="27" t="n"/>
      <c r="F13" s="27" t="n"/>
      <c r="G13" s="27" t="n"/>
      <c r="H13" s="27" t="n"/>
    </row>
    <row r="14" ht="104" customHeight="1">
      <c r="A14" s="28" t="inlineStr">
        <is>
          <t>O «Painel» apresenta o número de referências preenchidas e activas, as taxas ainda por configurar, as linhas com pendências e os totais de referência.
Quando existirem linhas sem taxa configurada, os cartões de IVA e de total com IVA apresentam um travessão em vez de um valor potencialmente enganador.</t>
        </is>
      </c>
      <c r="B14" s="29" t="n"/>
      <c r="C14" s="29" t="n"/>
      <c r="D14" s="29" t="n"/>
      <c r="E14" s="29" t="n"/>
      <c r="F14" s="29" t="n"/>
      <c r="G14" s="29" t="n"/>
      <c r="H14" s="29" t="n"/>
    </row>
    <row r="15">
      <c r="A15" s="24" t="n"/>
      <c r="B15" s="24" t="n"/>
      <c r="C15" s="24" t="n"/>
      <c r="D15" s="24" t="n"/>
      <c r="E15" s="24" t="n"/>
      <c r="F15" s="24" t="n"/>
      <c r="G15" s="24" t="n"/>
      <c r="H15" s="24" t="n"/>
    </row>
    <row r="16">
      <c r="A16" s="24" t="n"/>
      <c r="B16" s="24" t="n"/>
      <c r="C16" s="24" t="n"/>
      <c r="D16" s="24" t="n"/>
      <c r="E16" s="24" t="n"/>
      <c r="F16" s="24" t="n"/>
      <c r="G16" s="24" t="n"/>
      <c r="H16" s="24" t="n"/>
    </row>
    <row r="17">
      <c r="A17" s="24" t="n"/>
      <c r="B17" s="24" t="n"/>
      <c r="C17" s="24" t="n"/>
      <c r="D17" s="24" t="n"/>
      <c r="E17" s="24" t="n"/>
      <c r="F17" s="24" t="n"/>
      <c r="G17" s="24" t="n"/>
      <c r="H17" s="24" t="n"/>
    </row>
    <row r="18" ht="22" customHeight="1">
      <c r="A18" s="26" t="inlineStr">
        <is>
          <t>4. Verifique antes de utilizar a tabela</t>
        </is>
      </c>
      <c r="B18" s="27" t="n"/>
      <c r="C18" s="27" t="n"/>
      <c r="D18" s="27" t="n"/>
      <c r="E18" s="27" t="n"/>
      <c r="F18" s="27" t="n"/>
      <c r="G18" s="27" t="n"/>
      <c r="H18" s="27" t="n"/>
    </row>
    <row r="19">
      <c r="A19" s="8" t="inlineStr">
        <is>
          <t>Verificação</t>
        </is>
      </c>
      <c r="B19" s="8" t="inlineStr">
        <is>
          <t>Significado</t>
        </is>
      </c>
      <c r="C19" s="8" t="inlineStr">
        <is>
          <t>Acção</t>
        </is>
      </c>
      <c r="D19" s="24" t="n"/>
      <c r="E19" s="24" t="n"/>
      <c r="F19" s="24" t="n"/>
      <c r="G19" s="24" t="n"/>
      <c r="H19" s="24" t="n"/>
    </row>
    <row r="20" ht="34" customHeight="1">
      <c r="A20" s="30" t="inlineStr">
        <is>
          <t>OK</t>
        </is>
      </c>
      <c r="B20" s="30" t="inlineStr">
        <is>
          <t>Linha completa e taxa disponível.</t>
        </is>
      </c>
      <c r="C20" s="30" t="inlineStr">
        <is>
          <t>Pode rever os valores calculados.</t>
        </is>
      </c>
      <c r="D20" s="24" t="n"/>
      <c r="E20" s="24" t="n"/>
      <c r="F20" s="24" t="n"/>
      <c r="G20" s="24" t="n"/>
      <c r="H20" s="24" t="n"/>
    </row>
    <row r="21" ht="34" customHeight="1">
      <c r="A21" s="28" t="inlineStr">
        <is>
          <t>Código repetido</t>
        </is>
      </c>
      <c r="B21" s="28" t="inlineStr">
        <is>
          <t>Existe mais do que uma referência com o mesmo código.</t>
        </is>
      </c>
      <c r="C21" s="28" t="inlineStr">
        <is>
          <t>Corrija o código.</t>
        </is>
      </c>
      <c r="D21" s="24" t="n"/>
      <c r="E21" s="24" t="n"/>
      <c r="F21" s="24" t="n"/>
      <c r="G21" s="24" t="n"/>
      <c r="H21" s="24" t="n"/>
    </row>
    <row r="22" ht="34" customHeight="1">
      <c r="A22" s="28" t="inlineStr">
        <is>
          <t>Falta designação</t>
        </is>
      </c>
      <c r="B22" s="28" t="inlineStr">
        <is>
          <t>A designação não foi preenchida.</t>
        </is>
      </c>
      <c r="C22" s="28" t="inlineStr">
        <is>
          <t>Introduza uma designação clara.</t>
        </is>
      </c>
      <c r="D22" s="24" t="n"/>
      <c r="E22" s="24" t="n"/>
      <c r="F22" s="24" t="n"/>
      <c r="G22" s="24" t="n"/>
      <c r="H22" s="24" t="n"/>
    </row>
    <row r="23" ht="34" customHeight="1">
      <c r="A23" s="28" t="inlineStr">
        <is>
          <t>Falta região</t>
        </is>
      </c>
      <c r="B23" s="28" t="inlineStr">
        <is>
          <t>Não foi seleccionada uma região de IVA.</t>
        </is>
      </c>
      <c r="C23" s="28" t="inlineStr">
        <is>
          <t>Seleccione Continente, Açores ou Madeira.</t>
        </is>
      </c>
      <c r="D23" s="24" t="n"/>
      <c r="E23" s="24" t="n"/>
      <c r="F23" s="24" t="n"/>
      <c r="G23" s="24" t="n"/>
      <c r="H23" s="24" t="n"/>
    </row>
    <row r="24" ht="34" customHeight="1">
      <c r="A24" s="28" t="inlineStr">
        <is>
          <t>Falta escalão</t>
        </is>
      </c>
      <c r="B24" s="28" t="inlineStr">
        <is>
          <t>Não foi seleccionado um escalão.</t>
        </is>
      </c>
      <c r="C24" s="28" t="inlineStr">
        <is>
          <t>Seleccione o escalão aplicável após confirmação.</t>
        </is>
      </c>
      <c r="D24" s="24" t="n"/>
      <c r="E24" s="24" t="n"/>
      <c r="F24" s="24" t="n"/>
      <c r="G24" s="24" t="n"/>
      <c r="H24" s="24" t="n"/>
    </row>
    <row r="25" ht="34" customHeight="1">
      <c r="A25" s="28" t="inlineStr">
        <is>
          <t>Taxa não configurada</t>
        </is>
      </c>
      <c r="B25" s="28" t="inlineStr">
        <is>
          <t>A taxa correspondente está vazia em «Parâmetros».</t>
        </is>
      </c>
      <c r="C25" s="28" t="inlineStr">
        <is>
          <t>Configure a taxa confirmada.</t>
        </is>
      </c>
      <c r="D25" s="24" t="n"/>
      <c r="E25" s="24" t="n"/>
      <c r="F25" s="24" t="n"/>
      <c r="G25" s="24" t="n"/>
      <c r="H25" s="24" t="n"/>
    </row>
    <row r="26" ht="34" customHeight="1">
      <c r="A26" s="28" t="inlineStr">
        <is>
          <t>Preço inválido ou quantidade inválida</t>
        </is>
      </c>
      <c r="B26" s="28" t="inlineStr">
        <is>
          <t>O valor introduzido não é admissível.</t>
        </is>
      </c>
      <c r="C26" s="28" t="inlineStr">
        <is>
          <t>Corrija o preço ou a quantidade.</t>
        </is>
      </c>
      <c r="D26" s="24" t="n"/>
      <c r="E26" s="24" t="n"/>
      <c r="F26" s="24" t="n"/>
      <c r="G26" s="24" t="n"/>
      <c r="H26" s="24" t="n"/>
    </row>
    <row r="27" ht="22" customHeight="1">
      <c r="A27" s="26" t="inlineStr">
        <is>
          <t>5. Âmbito e limitações</t>
        </is>
      </c>
      <c r="B27" s="27" t="n"/>
      <c r="C27" s="27" t="n"/>
      <c r="D27" s="27" t="n"/>
      <c r="E27" s="27" t="n"/>
      <c r="F27" s="27" t="n"/>
      <c r="G27" s="27" t="n"/>
      <c r="H27" s="27" t="n"/>
    </row>
    <row r="28" ht="146" customHeight="1">
      <c r="A28" s="28" t="inlineStr">
        <is>
          <t>Este ficheiro é uma ferramenta de organização de preços líquidos, IVA configurável e preços brutos. Não substitui a confirmação do enquadramento fiscal de cada bem, serviço, operação ou entidade.
Os exemplos incluídos são meramente ilustrativos. A selecção de uma região ou de um escalão de IVA nos exemplos não constitui indicação de que essa taxa seja aplicável ao bem ou serviço apresentado.
Os totais apresentados são totais de referência baseados nas quantidades introduzidas e não substituem documentos de facturação.</t>
        </is>
      </c>
      <c r="B28" s="29" t="n"/>
      <c r="C28" s="29" t="n"/>
      <c r="D28" s="29" t="n"/>
      <c r="E28" s="29" t="n"/>
      <c r="F28" s="29" t="n"/>
      <c r="G28" s="29" t="n"/>
      <c r="H28" s="29" t="n"/>
    </row>
    <row r="29">
      <c r="A29" s="24" t="n"/>
      <c r="B29" s="24" t="n"/>
      <c r="C29" s="24" t="n"/>
      <c r="D29" s="24" t="n"/>
      <c r="E29" s="24" t="n"/>
      <c r="F29" s="24" t="n"/>
      <c r="G29" s="24" t="n"/>
      <c r="H29" s="24" t="n"/>
    </row>
    <row r="30">
      <c r="A30" s="24" t="n"/>
      <c r="B30" s="24" t="n"/>
      <c r="C30" s="24" t="n"/>
      <c r="D30" s="24" t="n"/>
      <c r="E30" s="24" t="n"/>
      <c r="F30" s="24" t="n"/>
      <c r="G30" s="24" t="n"/>
      <c r="H30" s="24" t="n"/>
    </row>
    <row r="31">
      <c r="A31" s="24" t="n"/>
      <c r="B31" s="24" t="n"/>
      <c r="C31" s="24" t="n"/>
      <c r="D31" s="24" t="n"/>
      <c r="E31" s="24" t="n"/>
      <c r="F31" s="24" t="n"/>
      <c r="G31" s="24" t="n"/>
      <c r="H31" s="24" t="n"/>
    </row>
    <row r="32">
      <c r="A32" s="24" t="n"/>
      <c r="B32" s="24" t="n"/>
      <c r="C32" s="24" t="n"/>
      <c r="D32" s="24" t="n"/>
      <c r="E32" s="24" t="n"/>
      <c r="F32" s="24" t="n"/>
      <c r="G32" s="24" t="n"/>
      <c r="H32" s="24" t="n"/>
    </row>
    <row r="33" ht="22" customHeight="1">
      <c r="A33" s="26" t="inlineStr">
        <is>
          <t>6. Legenda visual</t>
        </is>
      </c>
      <c r="B33" s="27" t="n"/>
      <c r="C33" s="27" t="n"/>
      <c r="D33" s="27" t="n"/>
      <c r="E33" s="27" t="n"/>
      <c r="F33" s="27" t="n"/>
      <c r="G33" s="27" t="n"/>
      <c r="H33" s="27" t="n"/>
    </row>
    <row r="34" ht="22" customHeight="1">
      <c r="A34" s="31" t="inlineStr">
        <is>
          <t xml:space="preserve"> </t>
        </is>
      </c>
      <c r="B34" s="32" t="inlineStr">
        <is>
          <t>Célula editável</t>
        </is>
      </c>
      <c r="C34" s="24" t="n"/>
      <c r="D34" s="24" t="n"/>
      <c r="E34" s="24" t="n"/>
      <c r="F34" s="24" t="n"/>
      <c r="G34" s="24" t="n"/>
      <c r="H34" s="24" t="n"/>
    </row>
    <row r="35" ht="22" customHeight="1">
      <c r="A35" s="33" t="inlineStr">
        <is>
          <t xml:space="preserve"> </t>
        </is>
      </c>
      <c r="B35" s="32" t="inlineStr">
        <is>
          <t>Célula com fórmula protegida</t>
        </is>
      </c>
      <c r="C35" s="24" t="n"/>
      <c r="D35" s="24" t="n"/>
      <c r="E35" s="24" t="n"/>
      <c r="F35" s="24" t="n"/>
      <c r="G35" s="24" t="n"/>
      <c r="H35" s="24" t="n"/>
    </row>
    <row r="36" ht="22" customHeight="1">
      <c r="A36" s="34" t="inlineStr">
        <is>
          <t xml:space="preserve"> </t>
        </is>
      </c>
      <c r="B36" s="32" t="inlineStr">
        <is>
          <t>Verificação concluída</t>
        </is>
      </c>
      <c r="C36" s="24" t="n"/>
      <c r="D36" s="24" t="n"/>
      <c r="E36" s="24" t="n"/>
      <c r="F36" s="24" t="n"/>
      <c r="G36" s="24" t="n"/>
      <c r="H36" s="24" t="n"/>
    </row>
    <row r="37" ht="22" customHeight="1">
      <c r="A37" s="35" t="inlineStr">
        <is>
          <t xml:space="preserve"> </t>
        </is>
      </c>
      <c r="B37" s="32" t="inlineStr">
        <is>
          <t>Campo pendente ou valor a rever</t>
        </is>
      </c>
      <c r="C37" s="24" t="n"/>
      <c r="D37" s="24" t="n"/>
      <c r="E37" s="24" t="n"/>
      <c r="F37" s="24" t="n"/>
      <c r="G37" s="24" t="n"/>
      <c r="H37" s="24" t="n"/>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2026-09-02T18:38:01Z</dcterms:created>
  <dcterms:modified xmlns:dcterms="http://purl.org/dc/terms/" xmlns:xsi="http://www.w3.org/2001/XMLSchema-instance" xsi:type="dcterms:W3CDTF">2026-09-02T18:38:01Z</dcterms:modified>
</cp:coreProperties>
</file>